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БЮДЖЕТА'!$A$14:$Z$498</definedName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<sst xmlns="http://schemas.openxmlformats.org/spreadsheetml/2006/main" count="1970" uniqueCount="399">
  <si>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</si>
  <si>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</si>
  <si>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</si>
  <si>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</si>
  <si>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</si>
  <si>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</si>
  <si>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</si>
  <si>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</si>
  <si>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</si>
  <si>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</si>
  <si>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</si>
  <si>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</si>
  <si>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</si>
  <si>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</si>
  <si>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</si>
  <si>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</si>
  <si>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</si>
  <si>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</si>
  <si>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</si>
  <si>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</si>
  <si>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</si>
  <si>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</si>
  <si>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</si>
  <si>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</si>
  <si>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</si>
  <si>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</si>
  <si>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</si>
  <si>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</si>
  <si>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</si>
  <si>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</si>
  <si>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</si>
  <si>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</si>
  <si>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</si>
  <si>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</si>
  <si>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</si>
  <si>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</si>
  <si>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</si>
  <si>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</si>
  <si>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</si>
  <si>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</si>
  <si>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</si>
  <si>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</si>
  <si>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</si>
  <si>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</si>
  <si>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</si>
  <si>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</si>
  <si>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</si>
  <si>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</si>
  <si>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</si>
  <si>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</si>
  <si>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</si>
  <si>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</si>
  <si>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</si>
  <si>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</si>
  <si>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</si>
  <si>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</si>
  <si>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</si>
  <si>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</si>
  <si>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</si>
  <si>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</si>
  <si>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</si>
  <si>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</si>
  <si>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</si>
  <si>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</si>
  <si>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</si>
  <si>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</si>
  <si>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</si>
  <si>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</si>
  <si>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</si>
  <si>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</si>
  <si>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</si>
  <si>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</si>
  <si>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</si>
  <si>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</si>
  <si>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</si>
  <si>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</si>
  <si>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</si>
  <si>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</si>
  <si>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</si>
  <si>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</si>
  <si>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</si>
  <si>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</si>
  <si>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</si>
  <si>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</si>
  <si>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</si>
  <si>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</si>
  <si>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</si>
  <si>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</si>
  <si>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</si>
  <si>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</si>
  <si>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</si>
  <si>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</si>
  <si>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</si>
  <si>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</si>
  <si>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</si>
  <si>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</si>
  <si>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</si>
  <si>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</si>
  <si>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</si>
  <si>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</si>
  <si>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</si>
  <si>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</si>
  <si>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</si>
  <si>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</si>
  <si>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</si>
  <si>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</si>
  <si>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</si>
  <si>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</si>
  <si>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</si>
  <si>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</si>
  <si>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</si>
  <si>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</si>
  <si>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</si>
  <si>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</si>
  <si>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</si>
  <si>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</si>
  <si>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</si>
  <si>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</si>
  <si>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</si>
  <si>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</si>
  <si>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</si>
  <si>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</si>
  <si>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</si>
  <si>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</si>
  <si>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</si>
  <si>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</si>
  <si>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</si>
  <si>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</si>
  <si>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</si>
  <si>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</si>
  <si>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</si>
  <si>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</si>
  <si>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</si>
  <si>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</si>
  <si>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</si>
  <si>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</si>
  <si>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</si>
  <si>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</si>
  <si>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</si>
  <si>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</si>
  <si>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</si>
  <si>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</si>
  <si>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</si>
  <si>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</si>
  <si>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</si>
  <si>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</si>
  <si>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</si>
  <si>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</si>
  <si>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</si>
  <si>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</si>
  <si>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</si>
  <si>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</si>
  <si>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</si>
  <si>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</si>
  <si>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</si>
  <si>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</si>
  <si>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</si>
  <si>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</si>
  <si>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</si>
  <si>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</si>
  <si>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</si>
  <si>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</si>
  <si>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</si>
  <si>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</si>
  <si>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</si>
  <si>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</si>
  <si>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</si>
  <si>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</si>
  <si>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</si>
  <si>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</si>
  <si>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</si>
  <si>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</si>
  <si>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</si>
  <si>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</si>
  <si>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</si>
  <si>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</si>
  <si>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</si>
  <si>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</si>
  <si>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</si>
  <si>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</si>
  <si>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</si>
  <si>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</si>
  <si>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</si>
  <si>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</si>
  <si>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</si>
  <si>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</si>
  <si>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</si>
  <si>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</si>
  <si>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</si>
  <si>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</si>
  <si>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</si>
  <si>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</si>
  <si>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</si>
  <si>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</si>
  <si>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</si>
  <si>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</si>
  <si>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</si>
  <si>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</si>
  <si>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</si>
  <si>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</si>
  <si>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</si>
  <si>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</si>
  <si>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</si>
  <si>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</si>
  <si>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</si>
  <si>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</si>
  <si>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</si>
  <si>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</si>
  <si>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</si>
  <si>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</si>
  <si>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</si>
  <si>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</si>
  <si>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</si>
  <si>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</si>
  <si>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</si>
  <si>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</si>
  <si>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</si>
  <si>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</si>
  <si>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</si>
  <si>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</si>
  <si>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</si>
  <si>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</si>
  <si>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</si>
  <si>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</si>
  <si>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</si>
  <si>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</si>
  <si>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</si>
  <si>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</si>
  <si>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</si>
  <si>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</si>
  <si>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</si>
  <si>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</si>
  <si>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</si>
  <si>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</si>
  <si>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</si>
  <si>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</si>
  <si>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МП"Программа комплексного развития системы коммунальной инфраструктуры ММР"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</si>
  <si>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</si>
  <si>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</si>
  <si>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</si>
  <si>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</si>
  <si>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</si>
  <si>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</si>
  <si>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</si>
  <si>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</si>
  <si>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</si>
  <si>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</si>
  <si>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</si>
  <si>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</si>
  <si>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</si>
  <si>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</si>
  <si>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</si>
  <si>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районного бюджета на 2017 и 2018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</si>
  <si>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2017 год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</si>
  <si>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</si>
  <si>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</si>
  <si>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</si>
  <si>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</si>
  <si>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</si>
  <si>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</si>
  <si>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</si>
  <si>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</si>
  <si>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</si>
  <si>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</si>
  <si>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</si>
  <si>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</si>
  <si>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</si>
  <si>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</si>
  <si>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</si>
  <si>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</si>
  <si>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</si>
  <si>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</si>
  <si>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</si>
  <si>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</si>
  <si>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</si>
  <si>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</si>
  <si>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</si>
  <si>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</si>
  <si>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</si>
  <si>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</si>
  <si>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</si>
  <si>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</si>
  <si>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</si>
  <si>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</si>
  <si>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</si>
  <si>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</si>
  <si>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</si>
  <si>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</si>
  <si>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</si>
  <si>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</si>
  <si>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</si>
  <si>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</si>
  <si>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</si>
  <si>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</si>
  <si>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</si>
  <si>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</si>
  <si>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</si>
  <si>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</si>
  <si>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</si>
  <si>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</si>
  <si>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</si>
  <si>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</si>
  <si>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</si>
  <si>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</si>
  <si>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</si>
  <si>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</si>
  <si>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</si>
  <si>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</si>
  <si>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</si>
  <si>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</si>
  <si>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</si>
  <si>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</si>
  <si>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</si>
  <si>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</si>
  <si>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</si>
  <si>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</si>
  <si>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</si>
  <si>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</si>
  <si>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</si>
  <si>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</si>
  <si>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</si>
  <si>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</si>
  <si>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</si>
  <si>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</si>
  <si>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</si>
  <si>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</si>
  <si>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</si>
  <si>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</si>
  <si>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</si>
  <si>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</si>
  <si>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</si>
  <si>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</si>
  <si>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</si>
  <si>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</si>
  <si>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</si>
  <si>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</si>
  <si>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</si>
  <si>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</si>
  <si>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</si>
  <si>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</si>
  <si>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</si>
  <si>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</si>
  <si>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</si>
  <si>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</si>
  <si>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</si>
  <si>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</si>
  <si>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</si>
  <si>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</si>
  <si>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</si>
  <si>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</si>
  <si>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</si>
  <si>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</si>
  <si>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</si>
  <si>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</si>
  <si>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</si>
  <si>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</si>
  <si>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</si>
  <si>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</si>
  <si>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</si>
  <si>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</si>
  <si>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</si>
  <si>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</si>
  <si>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</si>
  <si>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</si>
  <si>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</si>
  <si>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</si>
  <si>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</si>
  <si>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</si>
  <si>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</si>
  <si>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</si>
  <si>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</si>
  <si>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</si>
  <si>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</si>
  <si>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</si>
  <si>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</si>
  <si>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</si>
  <si>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</si>
  <si>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</si>
  <si>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</si>
  <si>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</si>
  <si>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2200000000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</si>
  <si>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</si>
  <si>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</si>
  <si>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</si>
  <si>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</si>
  <si>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</si>
  <si>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</si>
  <si>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</si>
  <si>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</si>
  <si>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</si>
  <si>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</si>
  <si>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</si>
  <si>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МДС"Доступная среда для инвалидов Михайловского муницпального района на 2016-2018 годы "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</si>
  <si>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</si>
  <si>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</si>
  <si>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"Приложение 13 к решению Думы</t>
  </si>
  <si>
    <t>№ 43  от 24.12.2015г."</t>
  </si>
  <si>
    <t>Приложение 8 к решению Думы</t>
  </si>
  <si>
    <t>№ 101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</si>
</sst>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00"/>
  <sheetViews>
    <sheetView showGridLines="0" tabSelected="1" zoomScalePageLayoutView="0" workbookViewId="0" topLeftCell="A1">
      <selection activeCell="C5" sqref="B5:E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397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250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5" ht="18.75">
      <c r="B4" s="83" t="s">
        <v>251</v>
      </c>
      <c r="C4" s="83"/>
      <c r="D4" s="83"/>
      <c r="E4" s="83"/>
    </row>
    <row r="5" spans="2:5" ht="18.75">
      <c r="B5" s="83" t="s">
        <v>398</v>
      </c>
      <c r="C5" s="83"/>
      <c r="D5" s="83"/>
      <c r="E5" s="83"/>
    </row>
    <row r="6" spans="2:5" ht="18.75">
      <c r="B6" s="83"/>
      <c r="C6" s="83"/>
      <c r="D6" s="83"/>
      <c r="E6" s="83"/>
    </row>
    <row r="7" spans="2:23" ht="18.75">
      <c r="B7" s="165" t="s">
        <v>395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</row>
    <row r="8" spans="2:23" ht="18.75" customHeight="1">
      <c r="B8" s="166" t="s">
        <v>250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2" ht="18.75">
      <c r="B9" s="83" t="s">
        <v>251</v>
      </c>
      <c r="C9" s="165" t="s">
        <v>396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</row>
    <row r="11" spans="1:25" ht="30.75" customHeight="1">
      <c r="A11" s="167" t="s">
        <v>90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X11" s="2"/>
      <c r="Y11" s="2"/>
    </row>
    <row r="12" spans="1:26" ht="57" customHeight="1">
      <c r="A12" s="164" t="s">
        <v>252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84</v>
      </c>
    </row>
    <row r="14" spans="1:26" ht="48" thickBot="1">
      <c r="A14" s="36" t="s">
        <v>0</v>
      </c>
      <c r="B14" s="36" t="s">
        <v>59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253</v>
      </c>
      <c r="H14" s="23" t="s">
        <v>23</v>
      </c>
      <c r="I14" s="4" t="s">
        <v>23</v>
      </c>
      <c r="J14" s="4" t="s">
        <v>23</v>
      </c>
      <c r="K14" s="4" t="s">
        <v>23</v>
      </c>
      <c r="L14" s="4" t="s">
        <v>23</v>
      </c>
      <c r="M14" s="4" t="s">
        <v>23</v>
      </c>
      <c r="N14" s="4" t="s">
        <v>23</v>
      </c>
      <c r="O14" s="4" t="s">
        <v>23</v>
      </c>
      <c r="P14" s="4" t="s">
        <v>23</v>
      </c>
      <c r="Q14" s="4" t="s">
        <v>23</v>
      </c>
      <c r="R14" s="4" t="s">
        <v>23</v>
      </c>
      <c r="S14" s="4" t="s">
        <v>23</v>
      </c>
      <c r="T14" s="4" t="s">
        <v>23</v>
      </c>
      <c r="U14" s="4" t="s">
        <v>23</v>
      </c>
      <c r="V14" s="4" t="s">
        <v>23</v>
      </c>
      <c r="W14" s="41" t="s">
        <v>23</v>
      </c>
      <c r="X14" s="58" t="s">
        <v>86</v>
      </c>
      <c r="Y14" s="47" t="s">
        <v>85</v>
      </c>
      <c r="Z14" s="36" t="s">
        <v>254</v>
      </c>
    </row>
    <row r="15" spans="1:26" ht="29.25" thickBot="1">
      <c r="A15" s="104" t="s">
        <v>60</v>
      </c>
      <c r="B15" s="105">
        <v>951</v>
      </c>
      <c r="C15" s="105" t="s">
        <v>61</v>
      </c>
      <c r="D15" s="105" t="s">
        <v>263</v>
      </c>
      <c r="E15" s="105" t="s">
        <v>5</v>
      </c>
      <c r="F15" s="106"/>
      <c r="G15" s="142">
        <f>G16+G183+G189+G196+G237+G270+G291+G321+G342+G352+G365+G371</f>
        <v>122144.54</v>
      </c>
      <c r="H15" s="28" t="e">
        <f aca="true" t="shared" si="0" ref="H15:X15">H16+H177+H184+H190+H230+H272+H293+H323+H337+H350+H361+H366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5">X15/G15*100</f>
        <v>#REF!</v>
      </c>
      <c r="Z15" s="142">
        <f>Z16+Z183+Z189+Z196+Z237+Z270+Z291+Z321+Z342+Z352+Z365+Z371</f>
        <v>123210.95000000001</v>
      </c>
    </row>
    <row r="16" spans="1:26" ht="18.75" customHeight="1" outlineLevel="2" thickBot="1">
      <c r="A16" s="109" t="s">
        <v>54</v>
      </c>
      <c r="B16" s="18">
        <v>951</v>
      </c>
      <c r="C16" s="14" t="s">
        <v>53</v>
      </c>
      <c r="D16" s="14" t="s">
        <v>263</v>
      </c>
      <c r="E16" s="14" t="s">
        <v>5</v>
      </c>
      <c r="F16" s="14"/>
      <c r="G16" s="143">
        <f>G17+G25+G49+G69+G86+G91+G63+G80</f>
        <v>62759.24</v>
      </c>
      <c r="H16" s="29" t="e">
        <f>H17+H28+H51+#REF!+H70+#REF!+H86+H90</f>
        <v>#REF!</v>
      </c>
      <c r="I16" s="29" t="e">
        <f>I17+I28+I51+#REF!+I70+#REF!+I86+I90</f>
        <v>#REF!</v>
      </c>
      <c r="J16" s="29" t="e">
        <f>J17+J28+J51+#REF!+J70+#REF!+J86+J90</f>
        <v>#REF!</v>
      </c>
      <c r="K16" s="29" t="e">
        <f>K17+K28+K51+#REF!+K70+#REF!+K86+K90</f>
        <v>#REF!</v>
      </c>
      <c r="L16" s="29" t="e">
        <f>L17+L28+L51+#REF!+L70+#REF!+L86+L90</f>
        <v>#REF!</v>
      </c>
      <c r="M16" s="29" t="e">
        <f>M17+M28+M51+#REF!+M70+#REF!+M86+M90</f>
        <v>#REF!</v>
      </c>
      <c r="N16" s="29" t="e">
        <f>N17+N28+N51+#REF!+N70+#REF!+N86+N90</f>
        <v>#REF!</v>
      </c>
      <c r="O16" s="29" t="e">
        <f>O17+O28+O51+#REF!+O70+#REF!+O86+O90</f>
        <v>#REF!</v>
      </c>
      <c r="P16" s="29" t="e">
        <f>P17+P28+P51+#REF!+P70+#REF!+P86+P90</f>
        <v>#REF!</v>
      </c>
      <c r="Q16" s="29" t="e">
        <f>Q17+Q28+Q51+#REF!+Q70+#REF!+Q86+Q90</f>
        <v>#REF!</v>
      </c>
      <c r="R16" s="29" t="e">
        <f>R17+R28+R51+#REF!+R70+#REF!+R86+R90</f>
        <v>#REF!</v>
      </c>
      <c r="S16" s="29" t="e">
        <f>S17+S28+S51+#REF!+S70+#REF!+S86+S90</f>
        <v>#REF!</v>
      </c>
      <c r="T16" s="29" t="e">
        <f>T17+T28+T51+#REF!+T70+#REF!+T86+T90</f>
        <v>#REF!</v>
      </c>
      <c r="U16" s="29" t="e">
        <f>U17+U28+U51+#REF!+U70+#REF!+U86+U90</f>
        <v>#REF!</v>
      </c>
      <c r="V16" s="29" t="e">
        <f>V17+V28+V51+#REF!+V70+#REF!+V86+V90</f>
        <v>#REF!</v>
      </c>
      <c r="W16" s="29" t="e">
        <f>W17+W28+W51+#REF!+W70+#REF!+W86+W90</f>
        <v>#REF!</v>
      </c>
      <c r="X16" s="61" t="e">
        <f>X17+X28+X51+#REF!+X70+#REF!+X86+X90</f>
        <v>#REF!</v>
      </c>
      <c r="Y16" s="59" t="e">
        <f t="shared" si="1"/>
        <v>#REF!</v>
      </c>
      <c r="Z16" s="143">
        <f>Z17+Z25+Z49+Z69+Z86+Z91+Z63+Z80</f>
        <v>62917.57</v>
      </c>
    </row>
    <row r="17" spans="1:26" ht="32.25" customHeight="1" outlineLevel="3" thickBot="1">
      <c r="A17" s="110" t="s">
        <v>24</v>
      </c>
      <c r="B17" s="130">
        <v>951</v>
      </c>
      <c r="C17" s="111" t="s">
        <v>6</v>
      </c>
      <c r="D17" s="111" t="s">
        <v>263</v>
      </c>
      <c r="E17" s="111" t="s">
        <v>5</v>
      </c>
      <c r="F17" s="111"/>
      <c r="G17" s="112">
        <f>G18</f>
        <v>1773.6599999999999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64.70441798315349</v>
      </c>
      <c r="Z17" s="112">
        <f>Z18</f>
        <v>1773.6599999999999</v>
      </c>
    </row>
    <row r="18" spans="1:26" ht="34.5" customHeight="1" outlineLevel="3" thickBot="1">
      <c r="A18" s="113" t="s">
        <v>138</v>
      </c>
      <c r="B18" s="19">
        <v>951</v>
      </c>
      <c r="C18" s="11" t="s">
        <v>6</v>
      </c>
      <c r="D18" s="11" t="s">
        <v>264</v>
      </c>
      <c r="E18" s="11" t="s">
        <v>5</v>
      </c>
      <c r="F18" s="11"/>
      <c r="G18" s="12">
        <f>G19</f>
        <v>1773.6599999999999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64.70441798315349</v>
      </c>
      <c r="Z18" s="12">
        <f>Z19</f>
        <v>1773.6599999999999</v>
      </c>
    </row>
    <row r="19" spans="1:26" ht="36" customHeight="1" outlineLevel="3" thickBot="1">
      <c r="A19" s="113" t="s">
        <v>139</v>
      </c>
      <c r="B19" s="19">
        <v>951</v>
      </c>
      <c r="C19" s="11" t="s">
        <v>6</v>
      </c>
      <c r="D19" s="11" t="s">
        <v>265</v>
      </c>
      <c r="E19" s="11" t="s">
        <v>5</v>
      </c>
      <c r="F19" s="11"/>
      <c r="G19" s="12">
        <f>G20</f>
        <v>1773.6599999999999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2">
        <f>Z20</f>
        <v>1773.6599999999999</v>
      </c>
    </row>
    <row r="20" spans="1:26" ht="20.25" customHeight="1" outlineLevel="3">
      <c r="A20" s="95" t="s">
        <v>140</v>
      </c>
      <c r="B20" s="91">
        <v>951</v>
      </c>
      <c r="C20" s="92" t="s">
        <v>6</v>
      </c>
      <c r="D20" s="92" t="s">
        <v>266</v>
      </c>
      <c r="E20" s="92" t="s">
        <v>5</v>
      </c>
      <c r="F20" s="92"/>
      <c r="G20" s="16">
        <f>G21</f>
        <v>1773.6599999999999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  <c r="Z20" s="16">
        <f>Z21</f>
        <v>1773.6599999999999</v>
      </c>
    </row>
    <row r="21" spans="1:26" ht="31.5" customHeight="1" outlineLevel="3" thickBot="1">
      <c r="A21" s="5" t="s">
        <v>94</v>
      </c>
      <c r="B21" s="21">
        <v>951</v>
      </c>
      <c r="C21" s="6" t="s">
        <v>6</v>
      </c>
      <c r="D21" s="6" t="s">
        <v>266</v>
      </c>
      <c r="E21" s="6" t="s">
        <v>91</v>
      </c>
      <c r="F21" s="6"/>
      <c r="G21" s="7">
        <f>G22+G23+G24</f>
        <v>1773.6599999999999</v>
      </c>
      <c r="H21" s="7">
        <f aca="true" t="shared" si="4" ref="H21:Z21">H22+H23+H24</f>
        <v>1204.8</v>
      </c>
      <c r="I21" s="7">
        <f t="shared" si="4"/>
        <v>1204.8</v>
      </c>
      <c r="J21" s="7">
        <f t="shared" si="4"/>
        <v>1204.8</v>
      </c>
      <c r="K21" s="7">
        <f t="shared" si="4"/>
        <v>1204.8</v>
      </c>
      <c r="L21" s="7">
        <f t="shared" si="4"/>
        <v>1204.8</v>
      </c>
      <c r="M21" s="7">
        <f t="shared" si="4"/>
        <v>1204.8</v>
      </c>
      <c r="N21" s="7">
        <f t="shared" si="4"/>
        <v>1204.8</v>
      </c>
      <c r="O21" s="7">
        <f t="shared" si="4"/>
        <v>1204.8</v>
      </c>
      <c r="P21" s="7">
        <f t="shared" si="4"/>
        <v>1204.8</v>
      </c>
      <c r="Q21" s="7">
        <f t="shared" si="4"/>
        <v>1204.8</v>
      </c>
      <c r="R21" s="7">
        <f t="shared" si="4"/>
        <v>1204.8</v>
      </c>
      <c r="S21" s="7">
        <f t="shared" si="4"/>
        <v>1204.8</v>
      </c>
      <c r="T21" s="7">
        <f t="shared" si="4"/>
        <v>1204.8</v>
      </c>
      <c r="U21" s="7">
        <f t="shared" si="4"/>
        <v>1204.8</v>
      </c>
      <c r="V21" s="7">
        <f t="shared" si="4"/>
        <v>1204.8</v>
      </c>
      <c r="W21" s="7">
        <f t="shared" si="4"/>
        <v>1204.8</v>
      </c>
      <c r="X21" s="7">
        <f t="shared" si="4"/>
        <v>1147.63638</v>
      </c>
      <c r="Y21" s="7">
        <f t="shared" si="4"/>
        <v>114763.63799999999</v>
      </c>
      <c r="Z21" s="7">
        <f t="shared" si="4"/>
        <v>1773.6599999999999</v>
      </c>
    </row>
    <row r="22" spans="1:26" ht="20.25" customHeight="1" outlineLevel="3" thickBot="1">
      <c r="A22" s="89" t="s">
        <v>259</v>
      </c>
      <c r="B22" s="93">
        <v>951</v>
      </c>
      <c r="C22" s="94" t="s">
        <v>6</v>
      </c>
      <c r="D22" s="94" t="s">
        <v>266</v>
      </c>
      <c r="E22" s="94" t="s">
        <v>92</v>
      </c>
      <c r="F22" s="94"/>
      <c r="G22" s="99">
        <v>1523.3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  <c r="Z22" s="99">
        <v>1523.3</v>
      </c>
    </row>
    <row r="23" spans="1:26" ht="48" outlineLevel="4" thickBot="1">
      <c r="A23" s="89" t="s">
        <v>261</v>
      </c>
      <c r="B23" s="93">
        <v>951</v>
      </c>
      <c r="C23" s="94" t="s">
        <v>6</v>
      </c>
      <c r="D23" s="94" t="s">
        <v>266</v>
      </c>
      <c r="E23" s="94" t="s">
        <v>93</v>
      </c>
      <c r="F23" s="94"/>
      <c r="G23" s="99">
        <v>1</v>
      </c>
      <c r="H23" s="34">
        <f aca="true" t="shared" si="5" ref="H23:X23">H25</f>
        <v>1204.8</v>
      </c>
      <c r="I23" s="34">
        <f t="shared" si="5"/>
        <v>1204.8</v>
      </c>
      <c r="J23" s="34">
        <f t="shared" si="5"/>
        <v>1204.8</v>
      </c>
      <c r="K23" s="34">
        <f t="shared" si="5"/>
        <v>1204.8</v>
      </c>
      <c r="L23" s="34">
        <f t="shared" si="5"/>
        <v>1204.8</v>
      </c>
      <c r="M23" s="34">
        <f t="shared" si="5"/>
        <v>1204.8</v>
      </c>
      <c r="N23" s="34">
        <f t="shared" si="5"/>
        <v>1204.8</v>
      </c>
      <c r="O23" s="34">
        <f t="shared" si="5"/>
        <v>1204.8</v>
      </c>
      <c r="P23" s="34">
        <f t="shared" si="5"/>
        <v>1204.8</v>
      </c>
      <c r="Q23" s="34">
        <f t="shared" si="5"/>
        <v>1204.8</v>
      </c>
      <c r="R23" s="34">
        <f t="shared" si="5"/>
        <v>1204.8</v>
      </c>
      <c r="S23" s="34">
        <f t="shared" si="5"/>
        <v>1204.8</v>
      </c>
      <c r="T23" s="34">
        <f t="shared" si="5"/>
        <v>1204.8</v>
      </c>
      <c r="U23" s="34">
        <f t="shared" si="5"/>
        <v>1204.8</v>
      </c>
      <c r="V23" s="34">
        <f t="shared" si="5"/>
        <v>1204.8</v>
      </c>
      <c r="W23" s="34">
        <f t="shared" si="5"/>
        <v>1204.8</v>
      </c>
      <c r="X23" s="64">
        <f t="shared" si="5"/>
        <v>1147.63638</v>
      </c>
      <c r="Y23" s="59">
        <f t="shared" si="1"/>
        <v>114763.63799999999</v>
      </c>
      <c r="Z23" s="99">
        <v>1</v>
      </c>
    </row>
    <row r="24" spans="1:26" ht="48" outlineLevel="4" thickBot="1">
      <c r="A24" s="89" t="s">
        <v>255</v>
      </c>
      <c r="B24" s="93">
        <v>951</v>
      </c>
      <c r="C24" s="94" t="s">
        <v>6</v>
      </c>
      <c r="D24" s="94" t="s">
        <v>266</v>
      </c>
      <c r="E24" s="94" t="s">
        <v>256</v>
      </c>
      <c r="F24" s="94"/>
      <c r="G24" s="99">
        <v>249.36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81"/>
      <c r="Y24" s="59"/>
      <c r="Z24" s="99">
        <v>249.36</v>
      </c>
    </row>
    <row r="25" spans="1:26" ht="47.25" customHeight="1" outlineLevel="5" thickBot="1">
      <c r="A25" s="8" t="s">
        <v>25</v>
      </c>
      <c r="B25" s="19">
        <v>951</v>
      </c>
      <c r="C25" s="9" t="s">
        <v>17</v>
      </c>
      <c r="D25" s="9" t="s">
        <v>263</v>
      </c>
      <c r="E25" s="9" t="s">
        <v>5</v>
      </c>
      <c r="F25" s="9"/>
      <c r="G25" s="156">
        <f>G26</f>
        <v>3263.7</v>
      </c>
      <c r="H25" s="26">
        <v>1204.8</v>
      </c>
      <c r="I25" s="7">
        <v>1204.8</v>
      </c>
      <c r="J25" s="7">
        <v>1204.8</v>
      </c>
      <c r="K25" s="7">
        <v>1204.8</v>
      </c>
      <c r="L25" s="7">
        <v>1204.8</v>
      </c>
      <c r="M25" s="7">
        <v>1204.8</v>
      </c>
      <c r="N25" s="7">
        <v>1204.8</v>
      </c>
      <c r="O25" s="7">
        <v>1204.8</v>
      </c>
      <c r="P25" s="7">
        <v>1204.8</v>
      </c>
      <c r="Q25" s="7">
        <v>1204.8</v>
      </c>
      <c r="R25" s="7">
        <v>1204.8</v>
      </c>
      <c r="S25" s="7">
        <v>1204.8</v>
      </c>
      <c r="T25" s="7">
        <v>1204.8</v>
      </c>
      <c r="U25" s="7">
        <v>1204.8</v>
      </c>
      <c r="V25" s="7">
        <v>1204.8</v>
      </c>
      <c r="W25" s="44">
        <v>1204.8</v>
      </c>
      <c r="X25" s="65">
        <v>1147.63638</v>
      </c>
      <c r="Y25" s="59">
        <f t="shared" si="1"/>
        <v>35.16366026289181</v>
      </c>
      <c r="Z25" s="156">
        <f>Z26</f>
        <v>3263.7</v>
      </c>
    </row>
    <row r="26" spans="1:26" ht="32.25" outlineLevel="5" thickBot="1">
      <c r="A26" s="113" t="s">
        <v>138</v>
      </c>
      <c r="B26" s="19">
        <v>951</v>
      </c>
      <c r="C26" s="11" t="s">
        <v>17</v>
      </c>
      <c r="D26" s="11" t="s">
        <v>264</v>
      </c>
      <c r="E26" s="11" t="s">
        <v>5</v>
      </c>
      <c r="F26" s="11"/>
      <c r="G26" s="157">
        <f>G27</f>
        <v>3263.7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  <c r="Z26" s="157">
        <f>Z27</f>
        <v>3263.7</v>
      </c>
    </row>
    <row r="27" spans="1:26" ht="32.25" outlineLevel="5" thickBot="1">
      <c r="A27" s="113" t="s">
        <v>139</v>
      </c>
      <c r="B27" s="19">
        <v>951</v>
      </c>
      <c r="C27" s="11" t="s">
        <v>17</v>
      </c>
      <c r="D27" s="11" t="s">
        <v>265</v>
      </c>
      <c r="E27" s="11" t="s">
        <v>5</v>
      </c>
      <c r="F27" s="11"/>
      <c r="G27" s="157">
        <f>G28+G39+G44+G47</f>
        <v>3263.7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7">
        <f>Z28+Z39+Z44+Z47</f>
        <v>3263.7</v>
      </c>
    </row>
    <row r="28" spans="1:26" ht="49.5" customHeight="1" outlineLevel="6">
      <c r="A28" s="114" t="s">
        <v>211</v>
      </c>
      <c r="B28" s="131">
        <v>951</v>
      </c>
      <c r="C28" s="92" t="s">
        <v>17</v>
      </c>
      <c r="D28" s="92" t="s">
        <v>267</v>
      </c>
      <c r="E28" s="92" t="s">
        <v>5</v>
      </c>
      <c r="F28" s="92"/>
      <c r="G28" s="158">
        <f>G29+G33+G36</f>
        <v>1809</v>
      </c>
      <c r="H28" s="31">
        <f aca="true" t="shared" si="6" ref="H28:X28">H29</f>
        <v>4829</v>
      </c>
      <c r="I28" s="31">
        <f t="shared" si="6"/>
        <v>4829</v>
      </c>
      <c r="J28" s="31">
        <f t="shared" si="6"/>
        <v>4829</v>
      </c>
      <c r="K28" s="31">
        <f t="shared" si="6"/>
        <v>4829</v>
      </c>
      <c r="L28" s="31">
        <f t="shared" si="6"/>
        <v>4829</v>
      </c>
      <c r="M28" s="31">
        <f t="shared" si="6"/>
        <v>4829</v>
      </c>
      <c r="N28" s="31">
        <f t="shared" si="6"/>
        <v>4829</v>
      </c>
      <c r="O28" s="31">
        <f t="shared" si="6"/>
        <v>4829</v>
      </c>
      <c r="P28" s="31">
        <f t="shared" si="6"/>
        <v>4829</v>
      </c>
      <c r="Q28" s="31">
        <f t="shared" si="6"/>
        <v>4829</v>
      </c>
      <c r="R28" s="31">
        <f t="shared" si="6"/>
        <v>4829</v>
      </c>
      <c r="S28" s="31">
        <f t="shared" si="6"/>
        <v>4829</v>
      </c>
      <c r="T28" s="31">
        <f t="shared" si="6"/>
        <v>4829</v>
      </c>
      <c r="U28" s="31">
        <f t="shared" si="6"/>
        <v>4829</v>
      </c>
      <c r="V28" s="31">
        <f t="shared" si="6"/>
        <v>4829</v>
      </c>
      <c r="W28" s="31">
        <f t="shared" si="6"/>
        <v>4829</v>
      </c>
      <c r="X28" s="66">
        <f t="shared" si="6"/>
        <v>3720.254</v>
      </c>
      <c r="Y28" s="59">
        <f>X28/G28*100</f>
        <v>205.65251520176892</v>
      </c>
      <c r="Z28" s="158">
        <f>Z29+Z33+Z36</f>
        <v>1809</v>
      </c>
    </row>
    <row r="29" spans="1:26" ht="33" customHeight="1" outlineLevel="6" thickBot="1">
      <c r="A29" s="5" t="s">
        <v>94</v>
      </c>
      <c r="B29" s="21">
        <v>951</v>
      </c>
      <c r="C29" s="6" t="s">
        <v>17</v>
      </c>
      <c r="D29" s="6" t="s">
        <v>267</v>
      </c>
      <c r="E29" s="6" t="s">
        <v>91</v>
      </c>
      <c r="F29" s="6"/>
      <c r="G29" s="159">
        <f>G30+G31+G32</f>
        <v>1732</v>
      </c>
      <c r="H29" s="159">
        <f aca="true" t="shared" si="7" ref="H29:Z29">H30+H31+H32</f>
        <v>4829</v>
      </c>
      <c r="I29" s="159">
        <f t="shared" si="7"/>
        <v>4829</v>
      </c>
      <c r="J29" s="159">
        <f t="shared" si="7"/>
        <v>4829</v>
      </c>
      <c r="K29" s="159">
        <f t="shared" si="7"/>
        <v>4829</v>
      </c>
      <c r="L29" s="159">
        <f t="shared" si="7"/>
        <v>4829</v>
      </c>
      <c r="M29" s="159">
        <f t="shared" si="7"/>
        <v>4829</v>
      </c>
      <c r="N29" s="159">
        <f t="shared" si="7"/>
        <v>4829</v>
      </c>
      <c r="O29" s="159">
        <f t="shared" si="7"/>
        <v>4829</v>
      </c>
      <c r="P29" s="159">
        <f t="shared" si="7"/>
        <v>4829</v>
      </c>
      <c r="Q29" s="159">
        <f t="shared" si="7"/>
        <v>4829</v>
      </c>
      <c r="R29" s="159">
        <f t="shared" si="7"/>
        <v>4829</v>
      </c>
      <c r="S29" s="159">
        <f t="shared" si="7"/>
        <v>4829</v>
      </c>
      <c r="T29" s="159">
        <f t="shared" si="7"/>
        <v>4829</v>
      </c>
      <c r="U29" s="159">
        <f t="shared" si="7"/>
        <v>4829</v>
      </c>
      <c r="V29" s="159">
        <f t="shared" si="7"/>
        <v>4829</v>
      </c>
      <c r="W29" s="159">
        <f t="shared" si="7"/>
        <v>4829</v>
      </c>
      <c r="X29" s="159">
        <f t="shared" si="7"/>
        <v>3720.254</v>
      </c>
      <c r="Y29" s="159">
        <f t="shared" si="7"/>
        <v>37345.62669230769</v>
      </c>
      <c r="Z29" s="159">
        <f t="shared" si="7"/>
        <v>1732</v>
      </c>
    </row>
    <row r="30" spans="1:26" ht="32.25" outlineLevel="6" thickBot="1">
      <c r="A30" s="89" t="s">
        <v>259</v>
      </c>
      <c r="B30" s="93">
        <v>951</v>
      </c>
      <c r="C30" s="94" t="s">
        <v>17</v>
      </c>
      <c r="D30" s="94" t="s">
        <v>267</v>
      </c>
      <c r="E30" s="94" t="s">
        <v>92</v>
      </c>
      <c r="F30" s="94"/>
      <c r="G30" s="160">
        <v>1300</v>
      </c>
      <c r="H30" s="34">
        <f aca="true" t="shared" si="8" ref="H30:X30">H31</f>
        <v>2414.5</v>
      </c>
      <c r="I30" s="34">
        <f t="shared" si="8"/>
        <v>2414.5</v>
      </c>
      <c r="J30" s="34">
        <f t="shared" si="8"/>
        <v>2414.5</v>
      </c>
      <c r="K30" s="34">
        <f t="shared" si="8"/>
        <v>2414.5</v>
      </c>
      <c r="L30" s="34">
        <f t="shared" si="8"/>
        <v>2414.5</v>
      </c>
      <c r="M30" s="34">
        <f t="shared" si="8"/>
        <v>2414.5</v>
      </c>
      <c r="N30" s="34">
        <f t="shared" si="8"/>
        <v>2414.5</v>
      </c>
      <c r="O30" s="34">
        <f t="shared" si="8"/>
        <v>2414.5</v>
      </c>
      <c r="P30" s="34">
        <f t="shared" si="8"/>
        <v>2414.5</v>
      </c>
      <c r="Q30" s="34">
        <f t="shared" si="8"/>
        <v>2414.5</v>
      </c>
      <c r="R30" s="34">
        <f t="shared" si="8"/>
        <v>2414.5</v>
      </c>
      <c r="S30" s="34">
        <f t="shared" si="8"/>
        <v>2414.5</v>
      </c>
      <c r="T30" s="34">
        <f t="shared" si="8"/>
        <v>2414.5</v>
      </c>
      <c r="U30" s="34">
        <f t="shared" si="8"/>
        <v>2414.5</v>
      </c>
      <c r="V30" s="34">
        <f t="shared" si="8"/>
        <v>2414.5</v>
      </c>
      <c r="W30" s="34">
        <f t="shared" si="8"/>
        <v>2414.5</v>
      </c>
      <c r="X30" s="64">
        <f t="shared" si="8"/>
        <v>1860.127</v>
      </c>
      <c r="Y30" s="59">
        <f>X30/G30*100</f>
        <v>143.08669230769232</v>
      </c>
      <c r="Z30" s="160">
        <v>1300</v>
      </c>
    </row>
    <row r="31" spans="1:26" ht="48" outlineLevel="6" thickBot="1">
      <c r="A31" s="89" t="s">
        <v>261</v>
      </c>
      <c r="B31" s="93">
        <v>951</v>
      </c>
      <c r="C31" s="94" t="s">
        <v>17</v>
      </c>
      <c r="D31" s="94" t="s">
        <v>267</v>
      </c>
      <c r="E31" s="94" t="s">
        <v>93</v>
      </c>
      <c r="F31" s="94"/>
      <c r="G31" s="160">
        <v>5</v>
      </c>
      <c r="H31" s="26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  <c r="W31" s="44">
        <v>2414.5</v>
      </c>
      <c r="X31" s="65">
        <v>1860.127</v>
      </c>
      <c r="Y31" s="59">
        <f>X31/G31*100</f>
        <v>37202.54</v>
      </c>
      <c r="Z31" s="160">
        <v>5</v>
      </c>
    </row>
    <row r="32" spans="1:26" ht="48" outlineLevel="6" thickBot="1">
      <c r="A32" s="89" t="s">
        <v>255</v>
      </c>
      <c r="B32" s="93">
        <v>951</v>
      </c>
      <c r="C32" s="94" t="s">
        <v>17</v>
      </c>
      <c r="D32" s="94" t="s">
        <v>267</v>
      </c>
      <c r="E32" s="94" t="s">
        <v>256</v>
      </c>
      <c r="F32" s="94"/>
      <c r="G32" s="160">
        <v>427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60">
        <v>427</v>
      </c>
    </row>
    <row r="33" spans="1:26" ht="32.25" outlineLevel="6" thickBot="1">
      <c r="A33" s="5" t="s">
        <v>101</v>
      </c>
      <c r="B33" s="21">
        <v>951</v>
      </c>
      <c r="C33" s="6" t="s">
        <v>17</v>
      </c>
      <c r="D33" s="6" t="s">
        <v>267</v>
      </c>
      <c r="E33" s="6" t="s">
        <v>95</v>
      </c>
      <c r="F33" s="6"/>
      <c r="G33" s="159">
        <f>G34+G35</f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9">
        <f>Z34+Z35</f>
        <v>70</v>
      </c>
    </row>
    <row r="34" spans="1:26" ht="32.25" outlineLevel="6" thickBot="1">
      <c r="A34" s="89" t="s">
        <v>102</v>
      </c>
      <c r="B34" s="93">
        <v>951</v>
      </c>
      <c r="C34" s="94" t="s">
        <v>17</v>
      </c>
      <c r="D34" s="94" t="s">
        <v>267</v>
      </c>
      <c r="E34" s="94" t="s">
        <v>96</v>
      </c>
      <c r="F34" s="94"/>
      <c r="G34" s="160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60">
        <v>0</v>
      </c>
    </row>
    <row r="35" spans="1:26" ht="32.25" outlineLevel="6" thickBot="1">
      <c r="A35" s="89" t="s">
        <v>103</v>
      </c>
      <c r="B35" s="93">
        <v>951</v>
      </c>
      <c r="C35" s="94" t="s">
        <v>17</v>
      </c>
      <c r="D35" s="94" t="s">
        <v>267</v>
      </c>
      <c r="E35" s="94" t="s">
        <v>97</v>
      </c>
      <c r="F35" s="94"/>
      <c r="G35" s="160">
        <v>70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60">
        <v>70</v>
      </c>
    </row>
    <row r="36" spans="1:26" ht="16.5" outlineLevel="6" thickBot="1">
      <c r="A36" s="5" t="s">
        <v>104</v>
      </c>
      <c r="B36" s="21">
        <v>951</v>
      </c>
      <c r="C36" s="6" t="s">
        <v>17</v>
      </c>
      <c r="D36" s="6" t="s">
        <v>267</v>
      </c>
      <c r="E36" s="6" t="s">
        <v>98</v>
      </c>
      <c r="F36" s="6"/>
      <c r="G36" s="159">
        <f>G37+G38</f>
        <v>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f>Z37+Z38</f>
        <v>7</v>
      </c>
    </row>
    <row r="37" spans="1:26" ht="32.25" outlineLevel="6" thickBot="1">
      <c r="A37" s="89" t="s">
        <v>105</v>
      </c>
      <c r="B37" s="93">
        <v>951</v>
      </c>
      <c r="C37" s="94" t="s">
        <v>17</v>
      </c>
      <c r="D37" s="94" t="s">
        <v>267</v>
      </c>
      <c r="E37" s="94" t="s">
        <v>99</v>
      </c>
      <c r="F37" s="94"/>
      <c r="G37" s="160">
        <v>2.3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60">
        <v>2.3</v>
      </c>
    </row>
    <row r="38" spans="1:26" ht="16.5" outlineLevel="6" thickBot="1">
      <c r="A38" s="89" t="s">
        <v>106</v>
      </c>
      <c r="B38" s="93">
        <v>951</v>
      </c>
      <c r="C38" s="94" t="s">
        <v>17</v>
      </c>
      <c r="D38" s="94" t="s">
        <v>267</v>
      </c>
      <c r="E38" s="94" t="s">
        <v>100</v>
      </c>
      <c r="F38" s="94"/>
      <c r="G38" s="160">
        <v>4.7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0">
        <v>4.7</v>
      </c>
    </row>
    <row r="39" spans="1:26" ht="31.5" outlineLevel="6">
      <c r="A39" s="95" t="s">
        <v>141</v>
      </c>
      <c r="B39" s="91">
        <v>951</v>
      </c>
      <c r="C39" s="92" t="s">
        <v>17</v>
      </c>
      <c r="D39" s="92" t="s">
        <v>268</v>
      </c>
      <c r="E39" s="92" t="s">
        <v>5</v>
      </c>
      <c r="F39" s="92"/>
      <c r="G39" s="158">
        <f>G40</f>
        <v>1262.7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8">
        <f>Z40</f>
        <v>1262.7</v>
      </c>
    </row>
    <row r="40" spans="1:26" ht="32.25" outlineLevel="6" thickBot="1">
      <c r="A40" s="5" t="s">
        <v>94</v>
      </c>
      <c r="B40" s="21">
        <v>951</v>
      </c>
      <c r="C40" s="6" t="s">
        <v>17</v>
      </c>
      <c r="D40" s="6" t="s">
        <v>268</v>
      </c>
      <c r="E40" s="6" t="s">
        <v>91</v>
      </c>
      <c r="F40" s="6"/>
      <c r="G40" s="159">
        <f>G41+G42+G43</f>
        <v>1262.7</v>
      </c>
      <c r="H40" s="159">
        <f aca="true" t="shared" si="9" ref="H40:Z40">H41+H42+H43</f>
        <v>2663.4</v>
      </c>
      <c r="I40" s="159">
        <f t="shared" si="9"/>
        <v>2663.4</v>
      </c>
      <c r="J40" s="159">
        <f t="shared" si="9"/>
        <v>2663.4</v>
      </c>
      <c r="K40" s="159">
        <f t="shared" si="9"/>
        <v>2663.4</v>
      </c>
      <c r="L40" s="159">
        <f t="shared" si="9"/>
        <v>2663.4</v>
      </c>
      <c r="M40" s="159">
        <f t="shared" si="9"/>
        <v>2663.4</v>
      </c>
      <c r="N40" s="159">
        <f t="shared" si="9"/>
        <v>2663.4</v>
      </c>
      <c r="O40" s="159">
        <f t="shared" si="9"/>
        <v>2663.4</v>
      </c>
      <c r="P40" s="159">
        <f t="shared" si="9"/>
        <v>2663.4</v>
      </c>
      <c r="Q40" s="159">
        <f t="shared" si="9"/>
        <v>2663.4</v>
      </c>
      <c r="R40" s="159">
        <f t="shared" si="9"/>
        <v>2663.4</v>
      </c>
      <c r="S40" s="159">
        <f t="shared" si="9"/>
        <v>2663.4</v>
      </c>
      <c r="T40" s="159">
        <f t="shared" si="9"/>
        <v>2663.4</v>
      </c>
      <c r="U40" s="159">
        <f t="shared" si="9"/>
        <v>2663.4</v>
      </c>
      <c r="V40" s="159">
        <f t="shared" si="9"/>
        <v>2663.4</v>
      </c>
      <c r="W40" s="159">
        <f t="shared" si="9"/>
        <v>2663.4</v>
      </c>
      <c r="X40" s="159">
        <f t="shared" si="9"/>
        <v>1748.7784</v>
      </c>
      <c r="Y40" s="159">
        <f t="shared" si="9"/>
        <v>21954.32503434846</v>
      </c>
      <c r="Z40" s="159">
        <f t="shared" si="9"/>
        <v>1262.7</v>
      </c>
    </row>
    <row r="41" spans="1:26" ht="18" customHeight="1" outlineLevel="6" thickBot="1">
      <c r="A41" s="89" t="s">
        <v>259</v>
      </c>
      <c r="B41" s="93">
        <v>951</v>
      </c>
      <c r="C41" s="94" t="s">
        <v>17</v>
      </c>
      <c r="D41" s="94" t="s">
        <v>268</v>
      </c>
      <c r="E41" s="94" t="s">
        <v>92</v>
      </c>
      <c r="F41" s="94"/>
      <c r="G41" s="160">
        <v>924.35</v>
      </c>
      <c r="H41" s="34">
        <f aca="true" t="shared" si="10" ref="H41:X41">H42</f>
        <v>1331.7</v>
      </c>
      <c r="I41" s="34">
        <f t="shared" si="10"/>
        <v>1331.7</v>
      </c>
      <c r="J41" s="34">
        <f t="shared" si="10"/>
        <v>1331.7</v>
      </c>
      <c r="K41" s="34">
        <f t="shared" si="10"/>
        <v>1331.7</v>
      </c>
      <c r="L41" s="34">
        <f t="shared" si="10"/>
        <v>1331.7</v>
      </c>
      <c r="M41" s="34">
        <f t="shared" si="10"/>
        <v>1331.7</v>
      </c>
      <c r="N41" s="34">
        <f t="shared" si="10"/>
        <v>1331.7</v>
      </c>
      <c r="O41" s="34">
        <f t="shared" si="10"/>
        <v>1331.7</v>
      </c>
      <c r="P41" s="34">
        <f t="shared" si="10"/>
        <v>1331.7</v>
      </c>
      <c r="Q41" s="34">
        <f t="shared" si="10"/>
        <v>1331.7</v>
      </c>
      <c r="R41" s="34">
        <f t="shared" si="10"/>
        <v>1331.7</v>
      </c>
      <c r="S41" s="34">
        <f t="shared" si="10"/>
        <v>1331.7</v>
      </c>
      <c r="T41" s="34">
        <f t="shared" si="10"/>
        <v>1331.7</v>
      </c>
      <c r="U41" s="34">
        <f t="shared" si="10"/>
        <v>1331.7</v>
      </c>
      <c r="V41" s="34">
        <f t="shared" si="10"/>
        <v>1331.7</v>
      </c>
      <c r="W41" s="34">
        <f t="shared" si="10"/>
        <v>1331.7</v>
      </c>
      <c r="X41" s="68">
        <f t="shared" si="10"/>
        <v>874.3892</v>
      </c>
      <c r="Y41" s="59">
        <f>X41/G41*100</f>
        <v>94.59503434846107</v>
      </c>
      <c r="Z41" s="160">
        <v>924.35</v>
      </c>
    </row>
    <row r="42" spans="1:26" ht="48" outlineLevel="6" thickBot="1">
      <c r="A42" s="89" t="s">
        <v>261</v>
      </c>
      <c r="B42" s="93">
        <v>951</v>
      </c>
      <c r="C42" s="94" t="s">
        <v>17</v>
      </c>
      <c r="D42" s="94" t="s">
        <v>268</v>
      </c>
      <c r="E42" s="94" t="s">
        <v>93</v>
      </c>
      <c r="F42" s="94"/>
      <c r="G42" s="160">
        <v>4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>
        <f>X42/G42*100</f>
        <v>21859.73</v>
      </c>
      <c r="Z42" s="160">
        <v>4</v>
      </c>
    </row>
    <row r="43" spans="1:26" ht="48" outlineLevel="6" thickBot="1">
      <c r="A43" s="89" t="s">
        <v>255</v>
      </c>
      <c r="B43" s="93">
        <v>951</v>
      </c>
      <c r="C43" s="94" t="s">
        <v>17</v>
      </c>
      <c r="D43" s="94" t="s">
        <v>268</v>
      </c>
      <c r="E43" s="94" t="s">
        <v>256</v>
      </c>
      <c r="F43" s="94"/>
      <c r="G43" s="160">
        <v>334.35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  <c r="Z43" s="160">
        <v>334.35</v>
      </c>
    </row>
    <row r="44" spans="1:26" ht="18" customHeight="1" outlineLevel="6" thickBot="1">
      <c r="A44" s="95" t="s">
        <v>212</v>
      </c>
      <c r="B44" s="91">
        <v>951</v>
      </c>
      <c r="C44" s="92" t="s">
        <v>17</v>
      </c>
      <c r="D44" s="92" t="s">
        <v>269</v>
      </c>
      <c r="E44" s="92" t="s">
        <v>5</v>
      </c>
      <c r="F44" s="92"/>
      <c r="G44" s="158">
        <f>G45</f>
        <v>192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  <c r="Z44" s="158">
        <f>Z45</f>
        <v>192</v>
      </c>
    </row>
    <row r="45" spans="1:26" ht="16.5" outlineLevel="6" thickBot="1">
      <c r="A45" s="5" t="s">
        <v>233</v>
      </c>
      <c r="B45" s="21">
        <v>951</v>
      </c>
      <c r="C45" s="6" t="s">
        <v>17</v>
      </c>
      <c r="D45" s="6" t="s">
        <v>269</v>
      </c>
      <c r="E45" s="6" t="s">
        <v>232</v>
      </c>
      <c r="F45" s="6"/>
      <c r="G45" s="159">
        <f>G46</f>
        <v>192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59">
        <f>Z46</f>
        <v>192</v>
      </c>
    </row>
    <row r="46" spans="1:26" ht="31.5" customHeight="1" outlineLevel="6" thickBot="1">
      <c r="A46" s="89" t="s">
        <v>109</v>
      </c>
      <c r="B46" s="93">
        <v>951</v>
      </c>
      <c r="C46" s="94" t="s">
        <v>17</v>
      </c>
      <c r="D46" s="94" t="s">
        <v>269</v>
      </c>
      <c r="E46" s="94" t="s">
        <v>232</v>
      </c>
      <c r="F46" s="94"/>
      <c r="G46" s="160">
        <v>192</v>
      </c>
      <c r="H46" s="34">
        <f aca="true" t="shared" si="11" ref="H46:X46">H49</f>
        <v>96</v>
      </c>
      <c r="I46" s="34">
        <f t="shared" si="11"/>
        <v>96</v>
      </c>
      <c r="J46" s="34">
        <f t="shared" si="11"/>
        <v>96</v>
      </c>
      <c r="K46" s="34">
        <f t="shared" si="11"/>
        <v>96</v>
      </c>
      <c r="L46" s="34">
        <f t="shared" si="11"/>
        <v>96</v>
      </c>
      <c r="M46" s="34">
        <f t="shared" si="11"/>
        <v>96</v>
      </c>
      <c r="N46" s="34">
        <f t="shared" si="11"/>
        <v>96</v>
      </c>
      <c r="O46" s="34">
        <f t="shared" si="11"/>
        <v>96</v>
      </c>
      <c r="P46" s="34">
        <f t="shared" si="11"/>
        <v>96</v>
      </c>
      <c r="Q46" s="34">
        <f t="shared" si="11"/>
        <v>96</v>
      </c>
      <c r="R46" s="34">
        <f t="shared" si="11"/>
        <v>96</v>
      </c>
      <c r="S46" s="34">
        <f t="shared" si="11"/>
        <v>96</v>
      </c>
      <c r="T46" s="34">
        <f t="shared" si="11"/>
        <v>96</v>
      </c>
      <c r="U46" s="34">
        <f t="shared" si="11"/>
        <v>96</v>
      </c>
      <c r="V46" s="34">
        <f t="shared" si="11"/>
        <v>96</v>
      </c>
      <c r="W46" s="34">
        <f t="shared" si="11"/>
        <v>96</v>
      </c>
      <c r="X46" s="64">
        <f t="shared" si="11"/>
        <v>141</v>
      </c>
      <c r="Y46" s="59">
        <f>X46/G46*100</f>
        <v>73.4375</v>
      </c>
      <c r="Z46" s="160">
        <v>192</v>
      </c>
    </row>
    <row r="47" spans="1:26" ht="19.5" customHeight="1" outlineLevel="6" thickBot="1">
      <c r="A47" s="95" t="s">
        <v>144</v>
      </c>
      <c r="B47" s="91">
        <v>951</v>
      </c>
      <c r="C47" s="92" t="s">
        <v>17</v>
      </c>
      <c r="D47" s="92" t="s">
        <v>270</v>
      </c>
      <c r="E47" s="92" t="s">
        <v>5</v>
      </c>
      <c r="F47" s="92"/>
      <c r="G47" s="158">
        <f>G48</f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  <c r="Z47" s="158">
        <f>Z48</f>
        <v>0</v>
      </c>
    </row>
    <row r="48" spans="1:26" ht="21" customHeight="1" outlineLevel="6" thickBot="1">
      <c r="A48" s="5" t="s">
        <v>112</v>
      </c>
      <c r="B48" s="21">
        <v>951</v>
      </c>
      <c r="C48" s="6" t="s">
        <v>17</v>
      </c>
      <c r="D48" s="6" t="s">
        <v>270</v>
      </c>
      <c r="E48" s="6" t="s">
        <v>234</v>
      </c>
      <c r="F48" s="6"/>
      <c r="G48" s="159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  <c r="Z48" s="159">
        <v>0</v>
      </c>
    </row>
    <row r="49" spans="1:26" ht="51" customHeight="1" outlineLevel="6" thickBot="1">
      <c r="A49" s="8" t="s">
        <v>26</v>
      </c>
      <c r="B49" s="19">
        <v>951</v>
      </c>
      <c r="C49" s="9" t="s">
        <v>7</v>
      </c>
      <c r="D49" s="9" t="s">
        <v>263</v>
      </c>
      <c r="E49" s="9" t="s">
        <v>5</v>
      </c>
      <c r="F49" s="9"/>
      <c r="G49" s="10">
        <f>G50</f>
        <v>6477.63</v>
      </c>
      <c r="H49" s="26">
        <v>96</v>
      </c>
      <c r="I49" s="7">
        <v>96</v>
      </c>
      <c r="J49" s="7">
        <v>96</v>
      </c>
      <c r="K49" s="7">
        <v>96</v>
      </c>
      <c r="L49" s="7">
        <v>96</v>
      </c>
      <c r="M49" s="7">
        <v>96</v>
      </c>
      <c r="N49" s="7">
        <v>96</v>
      </c>
      <c r="O49" s="7">
        <v>96</v>
      </c>
      <c r="P49" s="7">
        <v>96</v>
      </c>
      <c r="Q49" s="7">
        <v>96</v>
      </c>
      <c r="R49" s="7">
        <v>96</v>
      </c>
      <c r="S49" s="7">
        <v>96</v>
      </c>
      <c r="T49" s="7">
        <v>96</v>
      </c>
      <c r="U49" s="7">
        <v>96</v>
      </c>
      <c r="V49" s="7">
        <v>96</v>
      </c>
      <c r="W49" s="44">
        <v>96</v>
      </c>
      <c r="X49" s="65">
        <v>141</v>
      </c>
      <c r="Y49" s="59">
        <f>X49/G49*100</f>
        <v>2.1767220418579014</v>
      </c>
      <c r="Z49" s="10">
        <f>Z50</f>
        <v>6477.63</v>
      </c>
    </row>
    <row r="50" spans="1:26" ht="32.25" outlineLevel="6" thickBot="1">
      <c r="A50" s="113" t="s">
        <v>138</v>
      </c>
      <c r="B50" s="19">
        <v>951</v>
      </c>
      <c r="C50" s="11" t="s">
        <v>7</v>
      </c>
      <c r="D50" s="11" t="s">
        <v>264</v>
      </c>
      <c r="E50" s="11" t="s">
        <v>5</v>
      </c>
      <c r="F50" s="11"/>
      <c r="G50" s="12">
        <f>G51</f>
        <v>6477.63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2">
        <f>Z51</f>
        <v>6477.63</v>
      </c>
    </row>
    <row r="51" spans="1:26" ht="34.5" customHeight="1" outlineLevel="3" thickBot="1">
      <c r="A51" s="113" t="s">
        <v>139</v>
      </c>
      <c r="B51" s="19">
        <v>951</v>
      </c>
      <c r="C51" s="11" t="s">
        <v>7</v>
      </c>
      <c r="D51" s="11" t="s">
        <v>265</v>
      </c>
      <c r="E51" s="11" t="s">
        <v>5</v>
      </c>
      <c r="F51" s="11"/>
      <c r="G51" s="12">
        <f>G52</f>
        <v>6477.63</v>
      </c>
      <c r="H51" s="31">
        <f aca="true" t="shared" si="12" ref="H51:X52">H52</f>
        <v>8918.7</v>
      </c>
      <c r="I51" s="31">
        <f t="shared" si="12"/>
        <v>8918.7</v>
      </c>
      <c r="J51" s="31">
        <f t="shared" si="12"/>
        <v>8918.7</v>
      </c>
      <c r="K51" s="31">
        <f t="shared" si="12"/>
        <v>8918.7</v>
      </c>
      <c r="L51" s="31">
        <f t="shared" si="12"/>
        <v>8918.7</v>
      </c>
      <c r="M51" s="31">
        <f t="shared" si="12"/>
        <v>8918.7</v>
      </c>
      <c r="N51" s="31">
        <f t="shared" si="12"/>
        <v>8918.7</v>
      </c>
      <c r="O51" s="31">
        <f t="shared" si="12"/>
        <v>8918.7</v>
      </c>
      <c r="P51" s="31">
        <f t="shared" si="12"/>
        <v>8918.7</v>
      </c>
      <c r="Q51" s="31">
        <f t="shared" si="12"/>
        <v>8918.7</v>
      </c>
      <c r="R51" s="31">
        <f t="shared" si="12"/>
        <v>8918.7</v>
      </c>
      <c r="S51" s="31">
        <f t="shared" si="12"/>
        <v>8918.7</v>
      </c>
      <c r="T51" s="31">
        <f t="shared" si="12"/>
        <v>8918.7</v>
      </c>
      <c r="U51" s="31">
        <f t="shared" si="12"/>
        <v>8918.7</v>
      </c>
      <c r="V51" s="31">
        <f t="shared" si="12"/>
        <v>8918.7</v>
      </c>
      <c r="W51" s="31">
        <f t="shared" si="12"/>
        <v>8918.7</v>
      </c>
      <c r="X51" s="66">
        <f t="shared" si="12"/>
        <v>5600.44265</v>
      </c>
      <c r="Y51" s="59">
        <f>X51/G51*100</f>
        <v>86.45820539302183</v>
      </c>
      <c r="Z51" s="12">
        <f>Z52</f>
        <v>6477.63</v>
      </c>
    </row>
    <row r="52" spans="1:26" ht="49.5" customHeight="1" outlineLevel="3">
      <c r="A52" s="114" t="s">
        <v>211</v>
      </c>
      <c r="B52" s="91">
        <v>951</v>
      </c>
      <c r="C52" s="92" t="s">
        <v>7</v>
      </c>
      <c r="D52" s="92" t="s">
        <v>267</v>
      </c>
      <c r="E52" s="92" t="s">
        <v>5</v>
      </c>
      <c r="F52" s="92"/>
      <c r="G52" s="16">
        <f>G53+G57+G60</f>
        <v>6477.63</v>
      </c>
      <c r="H52" s="32">
        <f t="shared" si="12"/>
        <v>8918.7</v>
      </c>
      <c r="I52" s="32">
        <f t="shared" si="12"/>
        <v>8918.7</v>
      </c>
      <c r="J52" s="32">
        <f t="shared" si="12"/>
        <v>8918.7</v>
      </c>
      <c r="K52" s="32">
        <f t="shared" si="12"/>
        <v>8918.7</v>
      </c>
      <c r="L52" s="32">
        <f t="shared" si="12"/>
        <v>8918.7</v>
      </c>
      <c r="M52" s="32">
        <f t="shared" si="12"/>
        <v>8918.7</v>
      </c>
      <c r="N52" s="32">
        <f t="shared" si="12"/>
        <v>8918.7</v>
      </c>
      <c r="O52" s="32">
        <f t="shared" si="12"/>
        <v>8918.7</v>
      </c>
      <c r="P52" s="32">
        <f t="shared" si="12"/>
        <v>8918.7</v>
      </c>
      <c r="Q52" s="32">
        <f t="shared" si="12"/>
        <v>8918.7</v>
      </c>
      <c r="R52" s="32">
        <f t="shared" si="12"/>
        <v>8918.7</v>
      </c>
      <c r="S52" s="32">
        <f t="shared" si="12"/>
        <v>8918.7</v>
      </c>
      <c r="T52" s="32">
        <f t="shared" si="12"/>
        <v>8918.7</v>
      </c>
      <c r="U52" s="32">
        <f t="shared" si="12"/>
        <v>8918.7</v>
      </c>
      <c r="V52" s="32">
        <f t="shared" si="12"/>
        <v>8918.7</v>
      </c>
      <c r="W52" s="32">
        <f t="shared" si="12"/>
        <v>8918.7</v>
      </c>
      <c r="X52" s="67">
        <f t="shared" si="12"/>
        <v>5600.44265</v>
      </c>
      <c r="Y52" s="59">
        <f>X52/G52*100</f>
        <v>86.45820539302183</v>
      </c>
      <c r="Z52" s="16">
        <f>Z53+Z57+Z60</f>
        <v>6477.63</v>
      </c>
    </row>
    <row r="53" spans="1:26" ht="32.25" outlineLevel="4" thickBot="1">
      <c r="A53" s="5" t="s">
        <v>94</v>
      </c>
      <c r="B53" s="21">
        <v>951</v>
      </c>
      <c r="C53" s="6" t="s">
        <v>7</v>
      </c>
      <c r="D53" s="6" t="s">
        <v>267</v>
      </c>
      <c r="E53" s="6" t="s">
        <v>91</v>
      </c>
      <c r="F53" s="6"/>
      <c r="G53" s="7">
        <f>G54+G55+G56</f>
        <v>6330.83</v>
      </c>
      <c r="H53" s="7">
        <f aca="true" t="shared" si="13" ref="H53:Z53">H54+H55+H56</f>
        <v>8918.7</v>
      </c>
      <c r="I53" s="7">
        <f t="shared" si="13"/>
        <v>8918.7</v>
      </c>
      <c r="J53" s="7">
        <f t="shared" si="13"/>
        <v>8918.7</v>
      </c>
      <c r="K53" s="7">
        <f t="shared" si="13"/>
        <v>8918.7</v>
      </c>
      <c r="L53" s="7">
        <f t="shared" si="13"/>
        <v>8918.7</v>
      </c>
      <c r="M53" s="7">
        <f t="shared" si="13"/>
        <v>8918.7</v>
      </c>
      <c r="N53" s="7">
        <f t="shared" si="13"/>
        <v>8918.7</v>
      </c>
      <c r="O53" s="7">
        <f t="shared" si="13"/>
        <v>8918.7</v>
      </c>
      <c r="P53" s="7">
        <f t="shared" si="13"/>
        <v>8918.7</v>
      </c>
      <c r="Q53" s="7">
        <f t="shared" si="13"/>
        <v>8918.7</v>
      </c>
      <c r="R53" s="7">
        <f t="shared" si="13"/>
        <v>8918.7</v>
      </c>
      <c r="S53" s="7">
        <f t="shared" si="13"/>
        <v>8918.7</v>
      </c>
      <c r="T53" s="7">
        <f t="shared" si="13"/>
        <v>8918.7</v>
      </c>
      <c r="U53" s="7">
        <f t="shared" si="13"/>
        <v>8918.7</v>
      </c>
      <c r="V53" s="7">
        <f t="shared" si="13"/>
        <v>8918.7</v>
      </c>
      <c r="W53" s="7">
        <f t="shared" si="13"/>
        <v>8918.7</v>
      </c>
      <c r="X53" s="7">
        <f t="shared" si="13"/>
        <v>5600.44265</v>
      </c>
      <c r="Y53" s="7">
        <f t="shared" si="13"/>
        <v>115.4090339584849</v>
      </c>
      <c r="Z53" s="7">
        <f t="shared" si="13"/>
        <v>6330.83</v>
      </c>
    </row>
    <row r="54" spans="1:26" ht="32.25" outlineLevel="5" thickBot="1">
      <c r="A54" s="89" t="s">
        <v>259</v>
      </c>
      <c r="B54" s="93">
        <v>951</v>
      </c>
      <c r="C54" s="94" t="s">
        <v>7</v>
      </c>
      <c r="D54" s="94" t="s">
        <v>267</v>
      </c>
      <c r="E54" s="94" t="s">
        <v>92</v>
      </c>
      <c r="F54" s="94"/>
      <c r="G54" s="99">
        <v>4852.69</v>
      </c>
      <c r="H54" s="26">
        <v>8918.7</v>
      </c>
      <c r="I54" s="7">
        <v>8918.7</v>
      </c>
      <c r="J54" s="7">
        <v>8918.7</v>
      </c>
      <c r="K54" s="7">
        <v>8918.7</v>
      </c>
      <c r="L54" s="7">
        <v>8918.7</v>
      </c>
      <c r="M54" s="7">
        <v>8918.7</v>
      </c>
      <c r="N54" s="7">
        <v>8918.7</v>
      </c>
      <c r="O54" s="7">
        <v>8918.7</v>
      </c>
      <c r="P54" s="7">
        <v>8918.7</v>
      </c>
      <c r="Q54" s="7">
        <v>8918.7</v>
      </c>
      <c r="R54" s="7">
        <v>8918.7</v>
      </c>
      <c r="S54" s="7">
        <v>8918.7</v>
      </c>
      <c r="T54" s="7">
        <v>8918.7</v>
      </c>
      <c r="U54" s="7">
        <v>8918.7</v>
      </c>
      <c r="V54" s="7">
        <v>8918.7</v>
      </c>
      <c r="W54" s="44">
        <v>8918.7</v>
      </c>
      <c r="X54" s="65">
        <v>5600.44265</v>
      </c>
      <c r="Y54" s="59">
        <f>X54/G54*100</f>
        <v>115.4090339584849</v>
      </c>
      <c r="Z54" s="99">
        <v>4852.69</v>
      </c>
    </row>
    <row r="55" spans="1:26" ht="48" outlineLevel="5" thickBot="1">
      <c r="A55" s="89" t="s">
        <v>261</v>
      </c>
      <c r="B55" s="93">
        <v>951</v>
      </c>
      <c r="C55" s="94" t="s">
        <v>7</v>
      </c>
      <c r="D55" s="94" t="s">
        <v>267</v>
      </c>
      <c r="E55" s="94" t="s">
        <v>93</v>
      </c>
      <c r="F55" s="94"/>
      <c r="G55" s="99">
        <v>0.1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9">
        <v>0.1</v>
      </c>
    </row>
    <row r="56" spans="1:26" ht="48" outlineLevel="5" thickBot="1">
      <c r="A56" s="89" t="s">
        <v>255</v>
      </c>
      <c r="B56" s="93">
        <v>951</v>
      </c>
      <c r="C56" s="94" t="s">
        <v>7</v>
      </c>
      <c r="D56" s="94" t="s">
        <v>267</v>
      </c>
      <c r="E56" s="94" t="s">
        <v>256</v>
      </c>
      <c r="F56" s="94"/>
      <c r="G56" s="99">
        <v>1478.04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9">
        <v>1478.04</v>
      </c>
    </row>
    <row r="57" spans="1:26" ht="32.25" outlineLevel="5" thickBot="1">
      <c r="A57" s="5" t="s">
        <v>101</v>
      </c>
      <c r="B57" s="21">
        <v>951</v>
      </c>
      <c r="C57" s="6" t="s">
        <v>7</v>
      </c>
      <c r="D57" s="6" t="s">
        <v>267</v>
      </c>
      <c r="E57" s="6" t="s">
        <v>95</v>
      </c>
      <c r="F57" s="6"/>
      <c r="G57" s="7">
        <f>G58+G59</f>
        <v>94.2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7">
        <f>Z58+Z59</f>
        <v>94.2</v>
      </c>
    </row>
    <row r="58" spans="1:26" ht="32.25" outlineLevel="5" thickBot="1">
      <c r="A58" s="89" t="s">
        <v>102</v>
      </c>
      <c r="B58" s="93">
        <v>951</v>
      </c>
      <c r="C58" s="94" t="s">
        <v>7</v>
      </c>
      <c r="D58" s="94" t="s">
        <v>267</v>
      </c>
      <c r="E58" s="94" t="s">
        <v>96</v>
      </c>
      <c r="F58" s="94"/>
      <c r="G58" s="99"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9">
        <v>0</v>
      </c>
    </row>
    <row r="59" spans="1:26" ht="32.25" outlineLevel="5" thickBot="1">
      <c r="A59" s="89" t="s">
        <v>103</v>
      </c>
      <c r="B59" s="93">
        <v>951</v>
      </c>
      <c r="C59" s="94" t="s">
        <v>7</v>
      </c>
      <c r="D59" s="94" t="s">
        <v>267</v>
      </c>
      <c r="E59" s="94" t="s">
        <v>97</v>
      </c>
      <c r="F59" s="94"/>
      <c r="G59" s="99">
        <v>94.2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99">
        <v>94.2</v>
      </c>
    </row>
    <row r="60" spans="1:26" ht="16.5" outlineLevel="5" thickBot="1">
      <c r="A60" s="5" t="s">
        <v>104</v>
      </c>
      <c r="B60" s="21">
        <v>951</v>
      </c>
      <c r="C60" s="6" t="s">
        <v>7</v>
      </c>
      <c r="D60" s="6" t="s">
        <v>267</v>
      </c>
      <c r="E60" s="6" t="s">
        <v>98</v>
      </c>
      <c r="F60" s="6"/>
      <c r="G60" s="7">
        <f>G61+G62</f>
        <v>52.599999999999994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7">
        <f>Z61+Z62</f>
        <v>52.599999999999994</v>
      </c>
    </row>
    <row r="61" spans="1:26" ht="32.25" outlineLevel="5" thickBot="1">
      <c r="A61" s="89" t="s">
        <v>105</v>
      </c>
      <c r="B61" s="93">
        <v>951</v>
      </c>
      <c r="C61" s="94" t="s">
        <v>7</v>
      </c>
      <c r="D61" s="94" t="s">
        <v>267</v>
      </c>
      <c r="E61" s="94" t="s">
        <v>99</v>
      </c>
      <c r="F61" s="94"/>
      <c r="G61" s="99">
        <v>11.7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99">
        <v>11.7</v>
      </c>
    </row>
    <row r="62" spans="1:26" ht="16.5" outlineLevel="5" thickBot="1">
      <c r="A62" s="89" t="s">
        <v>106</v>
      </c>
      <c r="B62" s="93">
        <v>951</v>
      </c>
      <c r="C62" s="94" t="s">
        <v>7</v>
      </c>
      <c r="D62" s="94" t="s">
        <v>267</v>
      </c>
      <c r="E62" s="94" t="s">
        <v>100</v>
      </c>
      <c r="F62" s="94"/>
      <c r="G62" s="99">
        <v>40.9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99">
        <v>40.9</v>
      </c>
    </row>
    <row r="63" spans="1:26" ht="16.5" outlineLevel="5" thickBot="1">
      <c r="A63" s="8" t="s">
        <v>207</v>
      </c>
      <c r="B63" s="19">
        <v>951</v>
      </c>
      <c r="C63" s="9" t="s">
        <v>209</v>
      </c>
      <c r="D63" s="9" t="s">
        <v>263</v>
      </c>
      <c r="E63" s="9" t="s">
        <v>5</v>
      </c>
      <c r="F63" s="9"/>
      <c r="G63" s="10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0">
        <f>Z64</f>
        <v>0</v>
      </c>
    </row>
    <row r="64" spans="1:26" ht="32.25" outlineLevel="5" thickBot="1">
      <c r="A64" s="113" t="s">
        <v>138</v>
      </c>
      <c r="B64" s="19">
        <v>951</v>
      </c>
      <c r="C64" s="9" t="s">
        <v>209</v>
      </c>
      <c r="D64" s="9" t="s">
        <v>264</v>
      </c>
      <c r="E64" s="9" t="s">
        <v>5</v>
      </c>
      <c r="F64" s="9"/>
      <c r="G64" s="10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0</v>
      </c>
    </row>
    <row r="65" spans="1:26" ht="32.25" outlineLevel="5" thickBot="1">
      <c r="A65" s="113" t="s">
        <v>139</v>
      </c>
      <c r="B65" s="19">
        <v>951</v>
      </c>
      <c r="C65" s="9" t="s">
        <v>209</v>
      </c>
      <c r="D65" s="9" t="s">
        <v>265</v>
      </c>
      <c r="E65" s="9" t="s">
        <v>5</v>
      </c>
      <c r="F65" s="9"/>
      <c r="G65" s="10">
        <f>G66</f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10">
        <f>Z66</f>
        <v>0</v>
      </c>
    </row>
    <row r="66" spans="1:26" ht="32.25" outlineLevel="5" thickBot="1">
      <c r="A66" s="95" t="s">
        <v>208</v>
      </c>
      <c r="B66" s="91">
        <v>951</v>
      </c>
      <c r="C66" s="92" t="s">
        <v>209</v>
      </c>
      <c r="D66" s="92" t="s">
        <v>271</v>
      </c>
      <c r="E66" s="92" t="s">
        <v>5</v>
      </c>
      <c r="F66" s="92"/>
      <c r="G66" s="16">
        <f>G67</f>
        <v>0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6">
        <f>Z67</f>
        <v>0</v>
      </c>
    </row>
    <row r="67" spans="1:26" ht="32.25" outlineLevel="5" thickBot="1">
      <c r="A67" s="5" t="s">
        <v>101</v>
      </c>
      <c r="B67" s="21">
        <v>951</v>
      </c>
      <c r="C67" s="6" t="s">
        <v>209</v>
      </c>
      <c r="D67" s="6" t="s">
        <v>271</v>
      </c>
      <c r="E67" s="6" t="s">
        <v>95</v>
      </c>
      <c r="F67" s="6"/>
      <c r="G67" s="7">
        <f>G68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  <c r="Z67" s="7">
        <f>Z68</f>
        <v>0</v>
      </c>
    </row>
    <row r="68" spans="1:26" ht="32.25" outlineLevel="5" thickBot="1">
      <c r="A68" s="89" t="s">
        <v>103</v>
      </c>
      <c r="B68" s="93">
        <v>951</v>
      </c>
      <c r="C68" s="94" t="s">
        <v>209</v>
      </c>
      <c r="D68" s="94" t="s">
        <v>271</v>
      </c>
      <c r="E68" s="94" t="s">
        <v>97</v>
      </c>
      <c r="F68" s="94"/>
      <c r="G68" s="99"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99">
        <v>0</v>
      </c>
    </row>
    <row r="69" spans="1:26" ht="48" outlineLevel="5" thickBot="1">
      <c r="A69" s="8" t="s">
        <v>27</v>
      </c>
      <c r="B69" s="19">
        <v>951</v>
      </c>
      <c r="C69" s="9" t="s">
        <v>8</v>
      </c>
      <c r="D69" s="9" t="s">
        <v>263</v>
      </c>
      <c r="E69" s="9" t="s">
        <v>5</v>
      </c>
      <c r="F69" s="9"/>
      <c r="G69" s="10">
        <f>G70</f>
        <v>5101.34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0">
        <f>Z70</f>
        <v>5101.34</v>
      </c>
    </row>
    <row r="70" spans="1:26" ht="34.5" customHeight="1" outlineLevel="3" thickBot="1">
      <c r="A70" s="113" t="s">
        <v>138</v>
      </c>
      <c r="B70" s="19">
        <v>951</v>
      </c>
      <c r="C70" s="11" t="s">
        <v>8</v>
      </c>
      <c r="D70" s="11" t="s">
        <v>264</v>
      </c>
      <c r="E70" s="11" t="s">
        <v>5</v>
      </c>
      <c r="F70" s="11"/>
      <c r="G70" s="12">
        <f>G71</f>
        <v>5101.34</v>
      </c>
      <c r="H70" s="31">
        <f aca="true" t="shared" si="14" ref="H70:X72">H71</f>
        <v>0</v>
      </c>
      <c r="I70" s="31">
        <f t="shared" si="14"/>
        <v>0</v>
      </c>
      <c r="J70" s="31">
        <f t="shared" si="14"/>
        <v>0</v>
      </c>
      <c r="K70" s="31">
        <f t="shared" si="14"/>
        <v>0</v>
      </c>
      <c r="L70" s="31">
        <f t="shared" si="14"/>
        <v>0</v>
      </c>
      <c r="M70" s="31">
        <f t="shared" si="14"/>
        <v>0</v>
      </c>
      <c r="N70" s="31">
        <f t="shared" si="14"/>
        <v>0</v>
      </c>
      <c r="O70" s="31">
        <f t="shared" si="14"/>
        <v>0</v>
      </c>
      <c r="P70" s="31">
        <f t="shared" si="14"/>
        <v>0</v>
      </c>
      <c r="Q70" s="31">
        <f t="shared" si="14"/>
        <v>0</v>
      </c>
      <c r="R70" s="31">
        <f t="shared" si="14"/>
        <v>0</v>
      </c>
      <c r="S70" s="31">
        <f t="shared" si="14"/>
        <v>0</v>
      </c>
      <c r="T70" s="31">
        <f t="shared" si="14"/>
        <v>0</v>
      </c>
      <c r="U70" s="31">
        <f t="shared" si="14"/>
        <v>0</v>
      </c>
      <c r="V70" s="31">
        <f t="shared" si="14"/>
        <v>0</v>
      </c>
      <c r="W70" s="31">
        <f t="shared" si="14"/>
        <v>0</v>
      </c>
      <c r="X70" s="66">
        <f t="shared" si="14"/>
        <v>0</v>
      </c>
      <c r="Y70" s="59">
        <f>X70/G70*100</f>
        <v>0</v>
      </c>
      <c r="Z70" s="12">
        <f>Z71</f>
        <v>5101.34</v>
      </c>
    </row>
    <row r="71" spans="1:26" ht="32.25" outlineLevel="3" thickBot="1">
      <c r="A71" s="113" t="s">
        <v>139</v>
      </c>
      <c r="B71" s="19">
        <v>951</v>
      </c>
      <c r="C71" s="11" t="s">
        <v>8</v>
      </c>
      <c r="D71" s="11" t="s">
        <v>265</v>
      </c>
      <c r="E71" s="11" t="s">
        <v>5</v>
      </c>
      <c r="F71" s="11"/>
      <c r="G71" s="12">
        <f>G72</f>
        <v>5101.34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4"/>
        <v>0</v>
      </c>
      <c r="P71" s="32">
        <f t="shared" si="14"/>
        <v>0</v>
      </c>
      <c r="Q71" s="32">
        <f t="shared" si="14"/>
        <v>0</v>
      </c>
      <c r="R71" s="32">
        <f t="shared" si="14"/>
        <v>0</v>
      </c>
      <c r="S71" s="32">
        <f t="shared" si="14"/>
        <v>0</v>
      </c>
      <c r="T71" s="32">
        <f t="shared" si="14"/>
        <v>0</v>
      </c>
      <c r="U71" s="32">
        <f t="shared" si="14"/>
        <v>0</v>
      </c>
      <c r="V71" s="32">
        <f t="shared" si="14"/>
        <v>0</v>
      </c>
      <c r="W71" s="32">
        <f t="shared" si="14"/>
        <v>0</v>
      </c>
      <c r="X71" s="67">
        <f t="shared" si="14"/>
        <v>0</v>
      </c>
      <c r="Y71" s="59">
        <f>X71/G71*100</f>
        <v>0</v>
      </c>
      <c r="Z71" s="12">
        <f>Z72</f>
        <v>5101.34</v>
      </c>
    </row>
    <row r="72" spans="1:26" ht="47.25" outlineLevel="4">
      <c r="A72" s="114" t="s">
        <v>211</v>
      </c>
      <c r="B72" s="91">
        <v>951</v>
      </c>
      <c r="C72" s="92" t="s">
        <v>8</v>
      </c>
      <c r="D72" s="92" t="s">
        <v>267</v>
      </c>
      <c r="E72" s="92" t="s">
        <v>5</v>
      </c>
      <c r="F72" s="92"/>
      <c r="G72" s="16">
        <f>G73+G77</f>
        <v>5101.34</v>
      </c>
      <c r="H72" s="34">
        <f t="shared" si="14"/>
        <v>0</v>
      </c>
      <c r="I72" s="34">
        <f t="shared" si="14"/>
        <v>0</v>
      </c>
      <c r="J72" s="34">
        <f t="shared" si="14"/>
        <v>0</v>
      </c>
      <c r="K72" s="34">
        <f t="shared" si="14"/>
        <v>0</v>
      </c>
      <c r="L72" s="34">
        <f t="shared" si="14"/>
        <v>0</v>
      </c>
      <c r="M72" s="34">
        <f t="shared" si="14"/>
        <v>0</v>
      </c>
      <c r="N72" s="34">
        <f t="shared" si="14"/>
        <v>0</v>
      </c>
      <c r="O72" s="34">
        <f t="shared" si="14"/>
        <v>0</v>
      </c>
      <c r="P72" s="34">
        <f t="shared" si="14"/>
        <v>0</v>
      </c>
      <c r="Q72" s="34">
        <f t="shared" si="14"/>
        <v>0</v>
      </c>
      <c r="R72" s="34">
        <f t="shared" si="14"/>
        <v>0</v>
      </c>
      <c r="S72" s="34">
        <f t="shared" si="14"/>
        <v>0</v>
      </c>
      <c r="T72" s="34">
        <f t="shared" si="14"/>
        <v>0</v>
      </c>
      <c r="U72" s="34">
        <f t="shared" si="14"/>
        <v>0</v>
      </c>
      <c r="V72" s="34">
        <f t="shared" si="14"/>
        <v>0</v>
      </c>
      <c r="W72" s="34">
        <f t="shared" si="14"/>
        <v>0</v>
      </c>
      <c r="X72" s="64">
        <f t="shared" si="14"/>
        <v>0</v>
      </c>
      <c r="Y72" s="59">
        <f>X72/G72*100</f>
        <v>0</v>
      </c>
      <c r="Z72" s="16">
        <f>Z73+Z77</f>
        <v>5101.34</v>
      </c>
    </row>
    <row r="73" spans="1:26" ht="32.25" outlineLevel="5" thickBot="1">
      <c r="A73" s="5" t="s">
        <v>94</v>
      </c>
      <c r="B73" s="21">
        <v>951</v>
      </c>
      <c r="C73" s="6" t="s">
        <v>8</v>
      </c>
      <c r="D73" s="6" t="s">
        <v>267</v>
      </c>
      <c r="E73" s="6" t="s">
        <v>91</v>
      </c>
      <c r="F73" s="6"/>
      <c r="G73" s="7">
        <f>G74+G75+G76</f>
        <v>5101.34</v>
      </c>
      <c r="H73" s="7">
        <f aca="true" t="shared" si="15" ref="H73:Z73">H74+H75+H76</f>
        <v>0</v>
      </c>
      <c r="I73" s="7">
        <f t="shared" si="15"/>
        <v>0</v>
      </c>
      <c r="J73" s="7">
        <f t="shared" si="15"/>
        <v>0</v>
      </c>
      <c r="K73" s="7">
        <f t="shared" si="15"/>
        <v>0</v>
      </c>
      <c r="L73" s="7">
        <f t="shared" si="15"/>
        <v>0</v>
      </c>
      <c r="M73" s="7">
        <f t="shared" si="15"/>
        <v>0</v>
      </c>
      <c r="N73" s="7">
        <f t="shared" si="15"/>
        <v>0</v>
      </c>
      <c r="O73" s="7">
        <f t="shared" si="15"/>
        <v>0</v>
      </c>
      <c r="P73" s="7">
        <f t="shared" si="15"/>
        <v>0</v>
      </c>
      <c r="Q73" s="7">
        <f t="shared" si="15"/>
        <v>0</v>
      </c>
      <c r="R73" s="7">
        <f t="shared" si="15"/>
        <v>0</v>
      </c>
      <c r="S73" s="7">
        <f t="shared" si="15"/>
        <v>0</v>
      </c>
      <c r="T73" s="7">
        <f t="shared" si="15"/>
        <v>0</v>
      </c>
      <c r="U73" s="7">
        <f t="shared" si="15"/>
        <v>0</v>
      </c>
      <c r="V73" s="7">
        <f t="shared" si="15"/>
        <v>0</v>
      </c>
      <c r="W73" s="7">
        <f t="shared" si="15"/>
        <v>0</v>
      </c>
      <c r="X73" s="7">
        <f t="shared" si="15"/>
        <v>0</v>
      </c>
      <c r="Y73" s="7">
        <f t="shared" si="15"/>
        <v>0</v>
      </c>
      <c r="Z73" s="7">
        <f t="shared" si="15"/>
        <v>5101.34</v>
      </c>
    </row>
    <row r="74" spans="1:26" ht="32.25" outlineLevel="5" thickBot="1">
      <c r="A74" s="89" t="s">
        <v>259</v>
      </c>
      <c r="B74" s="93">
        <v>951</v>
      </c>
      <c r="C74" s="94" t="s">
        <v>8</v>
      </c>
      <c r="D74" s="94" t="s">
        <v>267</v>
      </c>
      <c r="E74" s="94" t="s">
        <v>92</v>
      </c>
      <c r="F74" s="94"/>
      <c r="G74" s="99">
        <v>3910.6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99">
        <v>3910.6</v>
      </c>
    </row>
    <row r="75" spans="1:26" ht="48" outlineLevel="5" thickBot="1">
      <c r="A75" s="89" t="s">
        <v>261</v>
      </c>
      <c r="B75" s="93">
        <v>951</v>
      </c>
      <c r="C75" s="94" t="s">
        <v>8</v>
      </c>
      <c r="D75" s="94" t="s">
        <v>267</v>
      </c>
      <c r="E75" s="94" t="s">
        <v>93</v>
      </c>
      <c r="F75" s="94"/>
      <c r="G75" s="99">
        <v>1.6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99">
        <v>1.6</v>
      </c>
    </row>
    <row r="76" spans="1:26" ht="48" outlineLevel="5" thickBot="1">
      <c r="A76" s="89" t="s">
        <v>255</v>
      </c>
      <c r="B76" s="93">
        <v>951</v>
      </c>
      <c r="C76" s="94" t="s">
        <v>8</v>
      </c>
      <c r="D76" s="94" t="s">
        <v>267</v>
      </c>
      <c r="E76" s="94" t="s">
        <v>256</v>
      </c>
      <c r="F76" s="94"/>
      <c r="G76" s="99">
        <v>1189.14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99">
        <v>1189.14</v>
      </c>
    </row>
    <row r="77" spans="1:26" ht="32.25" outlineLevel="5" thickBot="1">
      <c r="A77" s="5" t="s">
        <v>101</v>
      </c>
      <c r="B77" s="21">
        <v>951</v>
      </c>
      <c r="C77" s="6" t="s">
        <v>8</v>
      </c>
      <c r="D77" s="6" t="s">
        <v>267</v>
      </c>
      <c r="E77" s="6" t="s">
        <v>95</v>
      </c>
      <c r="F77" s="6"/>
      <c r="G77" s="7">
        <f>G78+G79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7">
        <f>Z78+Z79</f>
        <v>0</v>
      </c>
    </row>
    <row r="78" spans="1:26" ht="32.25" outlineLevel="5" thickBot="1">
      <c r="A78" s="89" t="s">
        <v>102</v>
      </c>
      <c r="B78" s="93">
        <v>951</v>
      </c>
      <c r="C78" s="94" t="s">
        <v>8</v>
      </c>
      <c r="D78" s="94" t="s">
        <v>267</v>
      </c>
      <c r="E78" s="94" t="s">
        <v>96</v>
      </c>
      <c r="F78" s="94"/>
      <c r="G78" s="99"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99">
        <v>0</v>
      </c>
    </row>
    <row r="79" spans="1:26" ht="32.25" outlineLevel="5" thickBot="1">
      <c r="A79" s="89" t="s">
        <v>103</v>
      </c>
      <c r="B79" s="93">
        <v>951</v>
      </c>
      <c r="C79" s="94" t="s">
        <v>8</v>
      </c>
      <c r="D79" s="94" t="s">
        <v>267</v>
      </c>
      <c r="E79" s="94" t="s">
        <v>97</v>
      </c>
      <c r="F79" s="94"/>
      <c r="G79" s="99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9">
        <v>0</v>
      </c>
    </row>
    <row r="80" spans="1:26" ht="16.5" outlineLevel="5" thickBot="1">
      <c r="A80" s="8" t="s">
        <v>218</v>
      </c>
      <c r="B80" s="19">
        <v>951</v>
      </c>
      <c r="C80" s="9" t="s">
        <v>220</v>
      </c>
      <c r="D80" s="9" t="s">
        <v>263</v>
      </c>
      <c r="E80" s="9" t="s">
        <v>5</v>
      </c>
      <c r="F80" s="9"/>
      <c r="G80" s="10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10">
        <f>Z81</f>
        <v>0</v>
      </c>
    </row>
    <row r="81" spans="1:26" ht="32.25" outlineLevel="5" thickBot="1">
      <c r="A81" s="113" t="s">
        <v>138</v>
      </c>
      <c r="B81" s="19">
        <v>951</v>
      </c>
      <c r="C81" s="9" t="s">
        <v>220</v>
      </c>
      <c r="D81" s="9" t="s">
        <v>264</v>
      </c>
      <c r="E81" s="9" t="s">
        <v>5</v>
      </c>
      <c r="F81" s="9"/>
      <c r="G81" s="10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  <c r="Z81" s="10">
        <f>Z82</f>
        <v>0</v>
      </c>
    </row>
    <row r="82" spans="1:26" ht="32.25" outlineLevel="5" thickBot="1">
      <c r="A82" s="113" t="s">
        <v>139</v>
      </c>
      <c r="B82" s="19">
        <v>951</v>
      </c>
      <c r="C82" s="9" t="s">
        <v>220</v>
      </c>
      <c r="D82" s="9" t="s">
        <v>265</v>
      </c>
      <c r="E82" s="9" t="s">
        <v>5</v>
      </c>
      <c r="F82" s="9"/>
      <c r="G82" s="10">
        <f>G83</f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  <c r="Z82" s="10">
        <f>Z83</f>
        <v>0</v>
      </c>
    </row>
    <row r="83" spans="1:26" ht="32.25" outlineLevel="5" thickBot="1">
      <c r="A83" s="95" t="s">
        <v>219</v>
      </c>
      <c r="B83" s="91">
        <v>951</v>
      </c>
      <c r="C83" s="92" t="s">
        <v>220</v>
      </c>
      <c r="D83" s="92" t="s">
        <v>272</v>
      </c>
      <c r="E83" s="92" t="s">
        <v>5</v>
      </c>
      <c r="F83" s="92"/>
      <c r="G83" s="16">
        <f>G84</f>
        <v>0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  <c r="Z83" s="16">
        <f>Z84</f>
        <v>0</v>
      </c>
    </row>
    <row r="84" spans="1:26" ht="16.5" outlineLevel="5" thickBot="1">
      <c r="A84" s="5" t="s">
        <v>238</v>
      </c>
      <c r="B84" s="21">
        <v>951</v>
      </c>
      <c r="C84" s="6" t="s">
        <v>220</v>
      </c>
      <c r="D84" s="6" t="s">
        <v>272</v>
      </c>
      <c r="E84" s="6" t="s">
        <v>240</v>
      </c>
      <c r="F84" s="6"/>
      <c r="G84" s="7">
        <f>G85</f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  <c r="Z84" s="7">
        <f>Z85</f>
        <v>0</v>
      </c>
    </row>
    <row r="85" spans="1:26" ht="16.5" outlineLevel="5" thickBot="1">
      <c r="A85" s="89" t="s">
        <v>239</v>
      </c>
      <c r="B85" s="93">
        <v>951</v>
      </c>
      <c r="C85" s="94" t="s">
        <v>220</v>
      </c>
      <c r="D85" s="94" t="s">
        <v>272</v>
      </c>
      <c r="E85" s="94" t="s">
        <v>241</v>
      </c>
      <c r="F85" s="94"/>
      <c r="G85" s="99">
        <v>0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  <c r="Z85" s="99">
        <v>0</v>
      </c>
    </row>
    <row r="86" spans="1:26" ht="16.5" outlineLevel="3" thickBot="1">
      <c r="A86" s="8" t="s">
        <v>28</v>
      </c>
      <c r="B86" s="19">
        <v>951</v>
      </c>
      <c r="C86" s="9" t="s">
        <v>9</v>
      </c>
      <c r="D86" s="9" t="s">
        <v>263</v>
      </c>
      <c r="E86" s="9" t="s">
        <v>5</v>
      </c>
      <c r="F86" s="9"/>
      <c r="G86" s="10">
        <f>G87</f>
        <v>200</v>
      </c>
      <c r="H86" s="31">
        <f aca="true" t="shared" si="16" ref="H86:X88">H87</f>
        <v>0</v>
      </c>
      <c r="I86" s="31">
        <f t="shared" si="16"/>
        <v>0</v>
      </c>
      <c r="J86" s="31">
        <f t="shared" si="16"/>
        <v>0</v>
      </c>
      <c r="K86" s="31">
        <f t="shared" si="16"/>
        <v>0</v>
      </c>
      <c r="L86" s="31">
        <f t="shared" si="16"/>
        <v>0</v>
      </c>
      <c r="M86" s="31">
        <f t="shared" si="16"/>
        <v>0</v>
      </c>
      <c r="N86" s="31">
        <f t="shared" si="16"/>
        <v>0</v>
      </c>
      <c r="O86" s="31">
        <f t="shared" si="16"/>
        <v>0</v>
      </c>
      <c r="P86" s="31">
        <f t="shared" si="16"/>
        <v>0</v>
      </c>
      <c r="Q86" s="31">
        <f t="shared" si="16"/>
        <v>0</v>
      </c>
      <c r="R86" s="31">
        <f t="shared" si="16"/>
        <v>0</v>
      </c>
      <c r="S86" s="31">
        <f t="shared" si="16"/>
        <v>0</v>
      </c>
      <c r="T86" s="31">
        <f t="shared" si="16"/>
        <v>0</v>
      </c>
      <c r="U86" s="31">
        <f t="shared" si="16"/>
        <v>0</v>
      </c>
      <c r="V86" s="31">
        <f t="shared" si="16"/>
        <v>0</v>
      </c>
      <c r="W86" s="31">
        <f t="shared" si="16"/>
        <v>0</v>
      </c>
      <c r="X86" s="66">
        <f t="shared" si="16"/>
        <v>0</v>
      </c>
      <c r="Y86" s="59">
        <f aca="true" t="shared" si="17" ref="Y86:Y92">X86/G86*100</f>
        <v>0</v>
      </c>
      <c r="Z86" s="10">
        <f>Z87</f>
        <v>200</v>
      </c>
    </row>
    <row r="87" spans="1:26" ht="32.25" outlineLevel="3" thickBot="1">
      <c r="A87" s="113" t="s">
        <v>138</v>
      </c>
      <c r="B87" s="19">
        <v>951</v>
      </c>
      <c r="C87" s="11" t="s">
        <v>9</v>
      </c>
      <c r="D87" s="11" t="s">
        <v>264</v>
      </c>
      <c r="E87" s="11" t="s">
        <v>5</v>
      </c>
      <c r="F87" s="11"/>
      <c r="G87" s="12">
        <f>G88</f>
        <v>200</v>
      </c>
      <c r="H87" s="32">
        <f t="shared" si="16"/>
        <v>0</v>
      </c>
      <c r="I87" s="32">
        <f t="shared" si="16"/>
        <v>0</v>
      </c>
      <c r="J87" s="32">
        <f t="shared" si="16"/>
        <v>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si="16"/>
        <v>0</v>
      </c>
      <c r="O87" s="32">
        <f t="shared" si="16"/>
        <v>0</v>
      </c>
      <c r="P87" s="32">
        <f t="shared" si="16"/>
        <v>0</v>
      </c>
      <c r="Q87" s="32">
        <f t="shared" si="16"/>
        <v>0</v>
      </c>
      <c r="R87" s="32">
        <f t="shared" si="16"/>
        <v>0</v>
      </c>
      <c r="S87" s="32">
        <f t="shared" si="16"/>
        <v>0</v>
      </c>
      <c r="T87" s="32">
        <f t="shared" si="16"/>
        <v>0</v>
      </c>
      <c r="U87" s="32">
        <f t="shared" si="16"/>
        <v>0</v>
      </c>
      <c r="V87" s="32">
        <f t="shared" si="16"/>
        <v>0</v>
      </c>
      <c r="W87" s="32">
        <f t="shared" si="16"/>
        <v>0</v>
      </c>
      <c r="X87" s="67">
        <f t="shared" si="16"/>
        <v>0</v>
      </c>
      <c r="Y87" s="59">
        <f t="shared" si="17"/>
        <v>0</v>
      </c>
      <c r="Z87" s="12">
        <f>Z88</f>
        <v>200</v>
      </c>
    </row>
    <row r="88" spans="1:26" ht="32.25" outlineLevel="4" thickBot="1">
      <c r="A88" s="113" t="s">
        <v>139</v>
      </c>
      <c r="B88" s="19">
        <v>951</v>
      </c>
      <c r="C88" s="11" t="s">
        <v>9</v>
      </c>
      <c r="D88" s="11" t="s">
        <v>265</v>
      </c>
      <c r="E88" s="11" t="s">
        <v>5</v>
      </c>
      <c r="F88" s="11"/>
      <c r="G88" s="12">
        <f>G89</f>
        <v>200</v>
      </c>
      <c r="H88" s="34">
        <f t="shared" si="16"/>
        <v>0</v>
      </c>
      <c r="I88" s="34">
        <f t="shared" si="16"/>
        <v>0</v>
      </c>
      <c r="J88" s="34">
        <f t="shared" si="16"/>
        <v>0</v>
      </c>
      <c r="K88" s="34">
        <f t="shared" si="16"/>
        <v>0</v>
      </c>
      <c r="L88" s="34">
        <f t="shared" si="16"/>
        <v>0</v>
      </c>
      <c r="M88" s="34">
        <f t="shared" si="16"/>
        <v>0</v>
      </c>
      <c r="N88" s="34">
        <f t="shared" si="16"/>
        <v>0</v>
      </c>
      <c r="O88" s="34">
        <f t="shared" si="16"/>
        <v>0</v>
      </c>
      <c r="P88" s="34">
        <f t="shared" si="16"/>
        <v>0</v>
      </c>
      <c r="Q88" s="34">
        <f t="shared" si="16"/>
        <v>0</v>
      </c>
      <c r="R88" s="34">
        <f t="shared" si="16"/>
        <v>0</v>
      </c>
      <c r="S88" s="34">
        <f t="shared" si="16"/>
        <v>0</v>
      </c>
      <c r="T88" s="34">
        <f t="shared" si="16"/>
        <v>0</v>
      </c>
      <c r="U88" s="34">
        <f t="shared" si="16"/>
        <v>0</v>
      </c>
      <c r="V88" s="34">
        <f t="shared" si="16"/>
        <v>0</v>
      </c>
      <c r="W88" s="34">
        <f t="shared" si="16"/>
        <v>0</v>
      </c>
      <c r="X88" s="68">
        <f t="shared" si="16"/>
        <v>0</v>
      </c>
      <c r="Y88" s="59">
        <f t="shared" si="17"/>
        <v>0</v>
      </c>
      <c r="Z88" s="12">
        <f>Z89</f>
        <v>200</v>
      </c>
    </row>
    <row r="89" spans="1:26" ht="32.25" outlineLevel="5" thickBot="1">
      <c r="A89" s="95" t="s">
        <v>142</v>
      </c>
      <c r="B89" s="91">
        <v>951</v>
      </c>
      <c r="C89" s="92" t="s">
        <v>9</v>
      </c>
      <c r="D89" s="92" t="s">
        <v>273</v>
      </c>
      <c r="E89" s="92" t="s">
        <v>5</v>
      </c>
      <c r="F89" s="92"/>
      <c r="G89" s="16">
        <f>G90</f>
        <v>200</v>
      </c>
      <c r="H89" s="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4"/>
      <c r="X89" s="65">
        <v>0</v>
      </c>
      <c r="Y89" s="59">
        <f t="shared" si="17"/>
        <v>0</v>
      </c>
      <c r="Z89" s="16">
        <f>Z90</f>
        <v>200</v>
      </c>
    </row>
    <row r="90" spans="1:26" ht="15.75" customHeight="1" outlineLevel="3" thickBot="1">
      <c r="A90" s="5" t="s">
        <v>111</v>
      </c>
      <c r="B90" s="21">
        <v>951</v>
      </c>
      <c r="C90" s="6" t="s">
        <v>9</v>
      </c>
      <c r="D90" s="6" t="s">
        <v>273</v>
      </c>
      <c r="E90" s="6" t="s">
        <v>110</v>
      </c>
      <c r="F90" s="6"/>
      <c r="G90" s="7">
        <v>200</v>
      </c>
      <c r="H90" s="31" t="e">
        <f aca="true" t="shared" si="18" ref="H90:X90">H91+H99+H111+H117+H128+H148+H156+H171</f>
        <v>#REF!</v>
      </c>
      <c r="I90" s="31" t="e">
        <f t="shared" si="18"/>
        <v>#REF!</v>
      </c>
      <c r="J90" s="31" t="e">
        <f t="shared" si="18"/>
        <v>#REF!</v>
      </c>
      <c r="K90" s="31" t="e">
        <f t="shared" si="18"/>
        <v>#REF!</v>
      </c>
      <c r="L90" s="31" t="e">
        <f t="shared" si="18"/>
        <v>#REF!</v>
      </c>
      <c r="M90" s="31" t="e">
        <f t="shared" si="18"/>
        <v>#REF!</v>
      </c>
      <c r="N90" s="31" t="e">
        <f t="shared" si="18"/>
        <v>#REF!</v>
      </c>
      <c r="O90" s="31" t="e">
        <f t="shared" si="18"/>
        <v>#REF!</v>
      </c>
      <c r="P90" s="31" t="e">
        <f t="shared" si="18"/>
        <v>#REF!</v>
      </c>
      <c r="Q90" s="31" t="e">
        <f t="shared" si="18"/>
        <v>#REF!</v>
      </c>
      <c r="R90" s="31" t="e">
        <f t="shared" si="18"/>
        <v>#REF!</v>
      </c>
      <c r="S90" s="31" t="e">
        <f t="shared" si="18"/>
        <v>#REF!</v>
      </c>
      <c r="T90" s="31" t="e">
        <f t="shared" si="18"/>
        <v>#REF!</v>
      </c>
      <c r="U90" s="31" t="e">
        <f t="shared" si="18"/>
        <v>#REF!</v>
      </c>
      <c r="V90" s="31" t="e">
        <f t="shared" si="18"/>
        <v>#REF!</v>
      </c>
      <c r="W90" s="31" t="e">
        <f t="shared" si="18"/>
        <v>#REF!</v>
      </c>
      <c r="X90" s="69" t="e">
        <f t="shared" si="18"/>
        <v>#REF!</v>
      </c>
      <c r="Y90" s="59" t="e">
        <f t="shared" si="17"/>
        <v>#REF!</v>
      </c>
      <c r="Z90" s="7">
        <v>200</v>
      </c>
    </row>
    <row r="91" spans="1:26" ht="16.5" outlineLevel="3" thickBot="1">
      <c r="A91" s="8" t="s">
        <v>29</v>
      </c>
      <c r="B91" s="19">
        <v>951</v>
      </c>
      <c r="C91" s="9" t="s">
        <v>67</v>
      </c>
      <c r="D91" s="9" t="s">
        <v>263</v>
      </c>
      <c r="E91" s="9" t="s">
        <v>5</v>
      </c>
      <c r="F91" s="9"/>
      <c r="G91" s="144">
        <f>G92+G161</f>
        <v>45942.909999999996</v>
      </c>
      <c r="H91" s="32" t="e">
        <f>H92+#REF!</f>
        <v>#REF!</v>
      </c>
      <c r="I91" s="32" t="e">
        <f>I92+#REF!</f>
        <v>#REF!</v>
      </c>
      <c r="J91" s="32" t="e">
        <f>J92+#REF!</f>
        <v>#REF!</v>
      </c>
      <c r="K91" s="32" t="e">
        <f>K92+#REF!</f>
        <v>#REF!</v>
      </c>
      <c r="L91" s="32" t="e">
        <f>L92+#REF!</f>
        <v>#REF!</v>
      </c>
      <c r="M91" s="32" t="e">
        <f>M92+#REF!</f>
        <v>#REF!</v>
      </c>
      <c r="N91" s="32" t="e">
        <f>N92+#REF!</f>
        <v>#REF!</v>
      </c>
      <c r="O91" s="32" t="e">
        <f>O92+#REF!</f>
        <v>#REF!</v>
      </c>
      <c r="P91" s="32" t="e">
        <f>P92+#REF!</f>
        <v>#REF!</v>
      </c>
      <c r="Q91" s="32" t="e">
        <f>Q92+#REF!</f>
        <v>#REF!</v>
      </c>
      <c r="R91" s="32" t="e">
        <f>R92+#REF!</f>
        <v>#REF!</v>
      </c>
      <c r="S91" s="32" t="e">
        <f>S92+#REF!</f>
        <v>#REF!</v>
      </c>
      <c r="T91" s="32" t="e">
        <f>T92+#REF!</f>
        <v>#REF!</v>
      </c>
      <c r="U91" s="32" t="e">
        <f>U92+#REF!</f>
        <v>#REF!</v>
      </c>
      <c r="V91" s="32" t="e">
        <f>V92+#REF!</f>
        <v>#REF!</v>
      </c>
      <c r="W91" s="32" t="e">
        <f>W92+#REF!</f>
        <v>#REF!</v>
      </c>
      <c r="X91" s="70" t="e">
        <f>X92+#REF!</f>
        <v>#REF!</v>
      </c>
      <c r="Y91" s="59" t="e">
        <f t="shared" si="17"/>
        <v>#REF!</v>
      </c>
      <c r="Z91" s="144">
        <f>Z92+Z161</f>
        <v>46101.24</v>
      </c>
    </row>
    <row r="92" spans="1:26" ht="31.5" outlineLevel="4">
      <c r="A92" s="113" t="s">
        <v>138</v>
      </c>
      <c r="B92" s="19">
        <v>951</v>
      </c>
      <c r="C92" s="11" t="s">
        <v>67</v>
      </c>
      <c r="D92" s="11" t="s">
        <v>264</v>
      </c>
      <c r="E92" s="11" t="s">
        <v>5</v>
      </c>
      <c r="F92" s="11"/>
      <c r="G92" s="147">
        <f>G93</f>
        <v>40363.409999999996</v>
      </c>
      <c r="H92" s="34" t="e">
        <f aca="true" t="shared" si="19" ref="H92:X92">H93</f>
        <v>#REF!</v>
      </c>
      <c r="I92" s="34" t="e">
        <f t="shared" si="19"/>
        <v>#REF!</v>
      </c>
      <c r="J92" s="34" t="e">
        <f t="shared" si="19"/>
        <v>#REF!</v>
      </c>
      <c r="K92" s="34" t="e">
        <f t="shared" si="19"/>
        <v>#REF!</v>
      </c>
      <c r="L92" s="34" t="e">
        <f t="shared" si="19"/>
        <v>#REF!</v>
      </c>
      <c r="M92" s="34" t="e">
        <f t="shared" si="19"/>
        <v>#REF!</v>
      </c>
      <c r="N92" s="34" t="e">
        <f t="shared" si="19"/>
        <v>#REF!</v>
      </c>
      <c r="O92" s="34" t="e">
        <f t="shared" si="19"/>
        <v>#REF!</v>
      </c>
      <c r="P92" s="34" t="e">
        <f t="shared" si="19"/>
        <v>#REF!</v>
      </c>
      <c r="Q92" s="34" t="e">
        <f t="shared" si="19"/>
        <v>#REF!</v>
      </c>
      <c r="R92" s="34" t="e">
        <f t="shared" si="19"/>
        <v>#REF!</v>
      </c>
      <c r="S92" s="34" t="e">
        <f t="shared" si="19"/>
        <v>#REF!</v>
      </c>
      <c r="T92" s="34" t="e">
        <f t="shared" si="19"/>
        <v>#REF!</v>
      </c>
      <c r="U92" s="34" t="e">
        <f t="shared" si="19"/>
        <v>#REF!</v>
      </c>
      <c r="V92" s="34" t="e">
        <f t="shared" si="19"/>
        <v>#REF!</v>
      </c>
      <c r="W92" s="34" t="e">
        <f t="shared" si="19"/>
        <v>#REF!</v>
      </c>
      <c r="X92" s="68" t="e">
        <f t="shared" si="19"/>
        <v>#REF!</v>
      </c>
      <c r="Y92" s="59" t="e">
        <f t="shared" si="17"/>
        <v>#REF!</v>
      </c>
      <c r="Z92" s="147">
        <f>Z93</f>
        <v>40521.74</v>
      </c>
    </row>
    <row r="93" spans="1:26" ht="32.25" outlineLevel="5" thickBot="1">
      <c r="A93" s="113" t="s">
        <v>139</v>
      </c>
      <c r="B93" s="19">
        <v>951</v>
      </c>
      <c r="C93" s="11" t="s">
        <v>67</v>
      </c>
      <c r="D93" s="11" t="s">
        <v>265</v>
      </c>
      <c r="E93" s="11" t="s">
        <v>5</v>
      </c>
      <c r="F93" s="11"/>
      <c r="G93" s="147">
        <f>G94+G104+G112+G127+G117+G138+G146+G154+G119+G101+G124</f>
        <v>40363.409999999996</v>
      </c>
      <c r="H93" s="147" t="e">
        <f aca="true" t="shared" si="20" ref="H93:Z93">H94+H104+H112+H127+H117+H138+H146+H154+H119+H101+H124</f>
        <v>#REF!</v>
      </c>
      <c r="I93" s="147" t="e">
        <f t="shared" si="20"/>
        <v>#REF!</v>
      </c>
      <c r="J93" s="147" t="e">
        <f t="shared" si="20"/>
        <v>#REF!</v>
      </c>
      <c r="K93" s="147" t="e">
        <f t="shared" si="20"/>
        <v>#REF!</v>
      </c>
      <c r="L93" s="147" t="e">
        <f t="shared" si="20"/>
        <v>#REF!</v>
      </c>
      <c r="M93" s="147" t="e">
        <f t="shared" si="20"/>
        <v>#REF!</v>
      </c>
      <c r="N93" s="147" t="e">
        <f t="shared" si="20"/>
        <v>#REF!</v>
      </c>
      <c r="O93" s="147" t="e">
        <f t="shared" si="20"/>
        <v>#REF!</v>
      </c>
      <c r="P93" s="147" t="e">
        <f t="shared" si="20"/>
        <v>#REF!</v>
      </c>
      <c r="Q93" s="147" t="e">
        <f t="shared" si="20"/>
        <v>#REF!</v>
      </c>
      <c r="R93" s="147" t="e">
        <f t="shared" si="20"/>
        <v>#REF!</v>
      </c>
      <c r="S93" s="147" t="e">
        <f t="shared" si="20"/>
        <v>#REF!</v>
      </c>
      <c r="T93" s="147" t="e">
        <f t="shared" si="20"/>
        <v>#REF!</v>
      </c>
      <c r="U93" s="147" t="e">
        <f t="shared" si="20"/>
        <v>#REF!</v>
      </c>
      <c r="V93" s="147" t="e">
        <f t="shared" si="20"/>
        <v>#REF!</v>
      </c>
      <c r="W93" s="147" t="e">
        <f t="shared" si="20"/>
        <v>#REF!</v>
      </c>
      <c r="X93" s="147" t="e">
        <f t="shared" si="20"/>
        <v>#REF!</v>
      </c>
      <c r="Y93" s="147" t="e">
        <f t="shared" si="20"/>
        <v>#REF!</v>
      </c>
      <c r="Z93" s="147">
        <f t="shared" si="20"/>
        <v>40521.74</v>
      </c>
    </row>
    <row r="94" spans="1:26" ht="18.75" customHeight="1" outlineLevel="5">
      <c r="A94" s="95" t="s">
        <v>30</v>
      </c>
      <c r="B94" s="91">
        <v>951</v>
      </c>
      <c r="C94" s="92" t="s">
        <v>67</v>
      </c>
      <c r="D94" s="92" t="s">
        <v>274</v>
      </c>
      <c r="E94" s="92" t="s">
        <v>5</v>
      </c>
      <c r="F94" s="92"/>
      <c r="G94" s="146">
        <f>G95+G99</f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  <c r="Z94" s="146">
        <f>Z95+Z99</f>
        <v>0</v>
      </c>
    </row>
    <row r="95" spans="1:26" ht="32.25" outlineLevel="5" thickBot="1">
      <c r="A95" s="5" t="s">
        <v>94</v>
      </c>
      <c r="B95" s="21">
        <v>951</v>
      </c>
      <c r="C95" s="6" t="s">
        <v>67</v>
      </c>
      <c r="D95" s="6" t="s">
        <v>274</v>
      </c>
      <c r="E95" s="6" t="s">
        <v>91</v>
      </c>
      <c r="F95" s="6"/>
      <c r="G95" s="150">
        <f>G96+G97+G98</f>
        <v>0</v>
      </c>
      <c r="H95" s="150">
        <f aca="true" t="shared" si="21" ref="H95:Z95">H96+H97+H98</f>
        <v>0</v>
      </c>
      <c r="I95" s="150">
        <f t="shared" si="21"/>
        <v>0</v>
      </c>
      <c r="J95" s="150">
        <f t="shared" si="21"/>
        <v>0</v>
      </c>
      <c r="K95" s="150">
        <f t="shared" si="21"/>
        <v>0</v>
      </c>
      <c r="L95" s="150">
        <f t="shared" si="21"/>
        <v>0</v>
      </c>
      <c r="M95" s="150">
        <f t="shared" si="21"/>
        <v>0</v>
      </c>
      <c r="N95" s="150">
        <f t="shared" si="21"/>
        <v>0</v>
      </c>
      <c r="O95" s="150">
        <f t="shared" si="21"/>
        <v>0</v>
      </c>
      <c r="P95" s="150">
        <f t="shared" si="21"/>
        <v>0</v>
      </c>
      <c r="Q95" s="150">
        <f t="shared" si="21"/>
        <v>0</v>
      </c>
      <c r="R95" s="150">
        <f t="shared" si="21"/>
        <v>0</v>
      </c>
      <c r="S95" s="150">
        <f t="shared" si="21"/>
        <v>0</v>
      </c>
      <c r="T95" s="150">
        <f t="shared" si="21"/>
        <v>0</v>
      </c>
      <c r="U95" s="150">
        <f t="shared" si="21"/>
        <v>0</v>
      </c>
      <c r="V95" s="150">
        <f t="shared" si="21"/>
        <v>0</v>
      </c>
      <c r="W95" s="150">
        <f t="shared" si="21"/>
        <v>0</v>
      </c>
      <c r="X95" s="150">
        <f t="shared" si="21"/>
        <v>0</v>
      </c>
      <c r="Y95" s="150">
        <f t="shared" si="21"/>
        <v>0</v>
      </c>
      <c r="Z95" s="150">
        <f t="shared" si="21"/>
        <v>0</v>
      </c>
    </row>
    <row r="96" spans="1:26" ht="32.25" outlineLevel="5" thickBot="1">
      <c r="A96" s="89" t="s">
        <v>259</v>
      </c>
      <c r="B96" s="93">
        <v>951</v>
      </c>
      <c r="C96" s="94" t="s">
        <v>67</v>
      </c>
      <c r="D96" s="94" t="s">
        <v>274</v>
      </c>
      <c r="E96" s="94" t="s">
        <v>92</v>
      </c>
      <c r="F96" s="94"/>
      <c r="G96" s="145"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5">
        <v>0</v>
      </c>
    </row>
    <row r="97" spans="1:26" ht="48" outlineLevel="5" thickBot="1">
      <c r="A97" s="89" t="s">
        <v>261</v>
      </c>
      <c r="B97" s="93">
        <v>951</v>
      </c>
      <c r="C97" s="94" t="s">
        <v>67</v>
      </c>
      <c r="D97" s="94" t="s">
        <v>274</v>
      </c>
      <c r="E97" s="94" t="s">
        <v>93</v>
      </c>
      <c r="F97" s="94"/>
      <c r="G97" s="145"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5">
        <v>0</v>
      </c>
    </row>
    <row r="98" spans="1:26" ht="48" outlineLevel="5" thickBot="1">
      <c r="A98" s="89" t="s">
        <v>255</v>
      </c>
      <c r="B98" s="93">
        <v>951</v>
      </c>
      <c r="C98" s="94" t="s">
        <v>67</v>
      </c>
      <c r="D98" s="94" t="s">
        <v>274</v>
      </c>
      <c r="E98" s="94" t="s">
        <v>256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145">
        <v>0</v>
      </c>
    </row>
    <row r="99" spans="1:26" ht="35.25" customHeight="1" outlineLevel="6" thickBot="1">
      <c r="A99" s="5" t="s">
        <v>101</v>
      </c>
      <c r="B99" s="21">
        <v>951</v>
      </c>
      <c r="C99" s="6" t="s">
        <v>67</v>
      </c>
      <c r="D99" s="6" t="s">
        <v>274</v>
      </c>
      <c r="E99" s="6" t="s">
        <v>95</v>
      </c>
      <c r="F99" s="6"/>
      <c r="G99" s="150">
        <f>G100</f>
        <v>0</v>
      </c>
      <c r="H99" s="32">
        <f aca="true" t="shared" si="22" ref="H99:P99">H100</f>
        <v>0</v>
      </c>
      <c r="I99" s="32">
        <f t="shared" si="22"/>
        <v>0</v>
      </c>
      <c r="J99" s="32">
        <f t="shared" si="22"/>
        <v>0</v>
      </c>
      <c r="K99" s="32">
        <f t="shared" si="22"/>
        <v>0</v>
      </c>
      <c r="L99" s="32">
        <f t="shared" si="22"/>
        <v>0</v>
      </c>
      <c r="M99" s="32">
        <f t="shared" si="22"/>
        <v>0</v>
      </c>
      <c r="N99" s="32">
        <f t="shared" si="22"/>
        <v>0</v>
      </c>
      <c r="O99" s="32">
        <f t="shared" si="22"/>
        <v>0</v>
      </c>
      <c r="P99" s="32">
        <f t="shared" si="22"/>
        <v>0</v>
      </c>
      <c r="Q99" s="32">
        <f aca="true" t="shared" si="23" ref="Q99:W99">Q100</f>
        <v>0</v>
      </c>
      <c r="R99" s="32">
        <f t="shared" si="23"/>
        <v>0</v>
      </c>
      <c r="S99" s="32">
        <f t="shared" si="23"/>
        <v>0</v>
      </c>
      <c r="T99" s="32">
        <f t="shared" si="23"/>
        <v>0</v>
      </c>
      <c r="U99" s="32">
        <f t="shared" si="23"/>
        <v>0</v>
      </c>
      <c r="V99" s="32">
        <f t="shared" si="23"/>
        <v>0</v>
      </c>
      <c r="W99" s="32">
        <f t="shared" si="23"/>
        <v>0</v>
      </c>
      <c r="X99" s="67">
        <f>X100</f>
        <v>9539.0701</v>
      </c>
      <c r="Y99" s="59" t="e">
        <f>X99/G99*100</f>
        <v>#DIV/0!</v>
      </c>
      <c r="Z99" s="150">
        <f>Z100</f>
        <v>0</v>
      </c>
    </row>
    <row r="100" spans="1:26" ht="32.25" outlineLevel="4" thickBot="1">
      <c r="A100" s="89" t="s">
        <v>103</v>
      </c>
      <c r="B100" s="93">
        <v>951</v>
      </c>
      <c r="C100" s="94" t="s">
        <v>67</v>
      </c>
      <c r="D100" s="94" t="s">
        <v>274</v>
      </c>
      <c r="E100" s="94" t="s">
        <v>97</v>
      </c>
      <c r="F100" s="94"/>
      <c r="G100" s="145">
        <v>0</v>
      </c>
      <c r="H100" s="34">
        <f aca="true" t="shared" si="24" ref="H100:X100">H104</f>
        <v>0</v>
      </c>
      <c r="I100" s="34">
        <f t="shared" si="24"/>
        <v>0</v>
      </c>
      <c r="J100" s="34">
        <f t="shared" si="24"/>
        <v>0</v>
      </c>
      <c r="K100" s="34">
        <f t="shared" si="24"/>
        <v>0</v>
      </c>
      <c r="L100" s="34">
        <f t="shared" si="24"/>
        <v>0</v>
      </c>
      <c r="M100" s="34">
        <f t="shared" si="24"/>
        <v>0</v>
      </c>
      <c r="N100" s="34">
        <f t="shared" si="24"/>
        <v>0</v>
      </c>
      <c r="O100" s="34">
        <f t="shared" si="24"/>
        <v>0</v>
      </c>
      <c r="P100" s="34">
        <f t="shared" si="24"/>
        <v>0</v>
      </c>
      <c r="Q100" s="34">
        <f t="shared" si="24"/>
        <v>0</v>
      </c>
      <c r="R100" s="34">
        <f t="shared" si="24"/>
        <v>0</v>
      </c>
      <c r="S100" s="34">
        <f t="shared" si="24"/>
        <v>0</v>
      </c>
      <c r="T100" s="34">
        <f t="shared" si="24"/>
        <v>0</v>
      </c>
      <c r="U100" s="34">
        <f t="shared" si="24"/>
        <v>0</v>
      </c>
      <c r="V100" s="34">
        <f t="shared" si="24"/>
        <v>0</v>
      </c>
      <c r="W100" s="34">
        <f t="shared" si="24"/>
        <v>0</v>
      </c>
      <c r="X100" s="64">
        <f t="shared" si="24"/>
        <v>9539.0701</v>
      </c>
      <c r="Y100" s="59" t="e">
        <f>X100/G100*100</f>
        <v>#DIV/0!</v>
      </c>
      <c r="Z100" s="145">
        <v>0</v>
      </c>
    </row>
    <row r="101" spans="1:26" ht="63.75" outlineLevel="4" thickBot="1">
      <c r="A101" s="95" t="s">
        <v>242</v>
      </c>
      <c r="B101" s="91">
        <v>951</v>
      </c>
      <c r="C101" s="92" t="s">
        <v>67</v>
      </c>
      <c r="D101" s="92" t="s">
        <v>275</v>
      </c>
      <c r="E101" s="92" t="s">
        <v>5</v>
      </c>
      <c r="F101" s="92"/>
      <c r="G101" s="146">
        <f>G102</f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  <c r="Z101" s="146">
        <f>Z102</f>
        <v>0</v>
      </c>
    </row>
    <row r="102" spans="1:26" ht="32.25" outlineLevel="4" thickBot="1">
      <c r="A102" s="5" t="s">
        <v>101</v>
      </c>
      <c r="B102" s="21">
        <v>951</v>
      </c>
      <c r="C102" s="6" t="s">
        <v>67</v>
      </c>
      <c r="D102" s="6" t="s">
        <v>275</v>
      </c>
      <c r="E102" s="6" t="s">
        <v>95</v>
      </c>
      <c r="F102" s="6"/>
      <c r="G102" s="150">
        <f>G103</f>
        <v>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  <c r="Z102" s="150">
        <f>Z103</f>
        <v>0</v>
      </c>
    </row>
    <row r="103" spans="1:26" ht="32.25" outlineLevel="4" thickBot="1">
      <c r="A103" s="89" t="s">
        <v>103</v>
      </c>
      <c r="B103" s="93">
        <v>951</v>
      </c>
      <c r="C103" s="94" t="s">
        <v>67</v>
      </c>
      <c r="D103" s="94" t="s">
        <v>275</v>
      </c>
      <c r="E103" s="94" t="s">
        <v>97</v>
      </c>
      <c r="F103" s="94"/>
      <c r="G103" s="145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  <c r="Z103" s="145">
        <v>0</v>
      </c>
    </row>
    <row r="104" spans="1:26" ht="47.25" outlineLevel="5">
      <c r="A104" s="114" t="s">
        <v>211</v>
      </c>
      <c r="B104" s="91">
        <v>951</v>
      </c>
      <c r="C104" s="92" t="s">
        <v>67</v>
      </c>
      <c r="D104" s="92" t="s">
        <v>267</v>
      </c>
      <c r="E104" s="92" t="s">
        <v>5</v>
      </c>
      <c r="F104" s="92"/>
      <c r="G104" s="146">
        <f>G105+G109</f>
        <v>17381.739999999998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9539.0701</v>
      </c>
      <c r="Y104" s="59">
        <f>X104/G104*100</f>
        <v>54.87983423984021</v>
      </c>
      <c r="Z104" s="146">
        <f>Z105+Z109</f>
        <v>17381.739999999998</v>
      </c>
    </row>
    <row r="105" spans="1:26" ht="32.25" outlineLevel="5" thickBot="1">
      <c r="A105" s="5" t="s">
        <v>94</v>
      </c>
      <c r="B105" s="21">
        <v>951</v>
      </c>
      <c r="C105" s="6" t="s">
        <v>67</v>
      </c>
      <c r="D105" s="6" t="s">
        <v>267</v>
      </c>
      <c r="E105" s="6" t="s">
        <v>91</v>
      </c>
      <c r="F105" s="6"/>
      <c r="G105" s="150">
        <f>G106+G107+G108</f>
        <v>17269.739999999998</v>
      </c>
      <c r="H105" s="150">
        <f aca="true" t="shared" si="25" ref="H105:Z105">H106+H107+H108</f>
        <v>0</v>
      </c>
      <c r="I105" s="150">
        <f t="shared" si="25"/>
        <v>0</v>
      </c>
      <c r="J105" s="150">
        <f t="shared" si="25"/>
        <v>0</v>
      </c>
      <c r="K105" s="150">
        <f t="shared" si="25"/>
        <v>0</v>
      </c>
      <c r="L105" s="150">
        <f t="shared" si="25"/>
        <v>0</v>
      </c>
      <c r="M105" s="150">
        <f t="shared" si="25"/>
        <v>0</v>
      </c>
      <c r="N105" s="150">
        <f t="shared" si="25"/>
        <v>0</v>
      </c>
      <c r="O105" s="150">
        <f t="shared" si="25"/>
        <v>0</v>
      </c>
      <c r="P105" s="150">
        <f t="shared" si="25"/>
        <v>0</v>
      </c>
      <c r="Q105" s="150">
        <f t="shared" si="25"/>
        <v>0</v>
      </c>
      <c r="R105" s="150">
        <f t="shared" si="25"/>
        <v>0</v>
      </c>
      <c r="S105" s="150">
        <f t="shared" si="25"/>
        <v>0</v>
      </c>
      <c r="T105" s="150">
        <f t="shared" si="25"/>
        <v>0</v>
      </c>
      <c r="U105" s="150">
        <f t="shared" si="25"/>
        <v>0</v>
      </c>
      <c r="V105" s="150">
        <f t="shared" si="25"/>
        <v>0</v>
      </c>
      <c r="W105" s="150">
        <f t="shared" si="25"/>
        <v>0</v>
      </c>
      <c r="X105" s="150">
        <f t="shared" si="25"/>
        <v>0</v>
      </c>
      <c r="Y105" s="150">
        <f t="shared" si="25"/>
        <v>0</v>
      </c>
      <c r="Z105" s="150">
        <f t="shared" si="25"/>
        <v>17269.739999999998</v>
      </c>
    </row>
    <row r="106" spans="1:26" ht="32.25" outlineLevel="5" thickBot="1">
      <c r="A106" s="89" t="s">
        <v>259</v>
      </c>
      <c r="B106" s="93">
        <v>951</v>
      </c>
      <c r="C106" s="94" t="s">
        <v>67</v>
      </c>
      <c r="D106" s="94" t="s">
        <v>267</v>
      </c>
      <c r="E106" s="94" t="s">
        <v>92</v>
      </c>
      <c r="F106" s="94"/>
      <c r="G106" s="145">
        <v>13249.21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145">
        <v>13249.21</v>
      </c>
    </row>
    <row r="107" spans="1:26" ht="48" outlineLevel="5" thickBot="1">
      <c r="A107" s="89" t="s">
        <v>261</v>
      </c>
      <c r="B107" s="93">
        <v>951</v>
      </c>
      <c r="C107" s="94" t="s">
        <v>67</v>
      </c>
      <c r="D107" s="94" t="s">
        <v>267</v>
      </c>
      <c r="E107" s="94" t="s">
        <v>93</v>
      </c>
      <c r="F107" s="94"/>
      <c r="G107" s="99">
        <v>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9">
        <v>2</v>
      </c>
    </row>
    <row r="108" spans="1:26" ht="48" outlineLevel="5" thickBot="1">
      <c r="A108" s="89" t="s">
        <v>255</v>
      </c>
      <c r="B108" s="93">
        <v>951</v>
      </c>
      <c r="C108" s="94" t="s">
        <v>67</v>
      </c>
      <c r="D108" s="94" t="s">
        <v>267</v>
      </c>
      <c r="E108" s="94" t="s">
        <v>256</v>
      </c>
      <c r="F108" s="94"/>
      <c r="G108" s="99">
        <v>4018.53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  <c r="Z108" s="99">
        <v>4018.53</v>
      </c>
    </row>
    <row r="109" spans="1:26" ht="32.25" outlineLevel="5" thickBot="1">
      <c r="A109" s="5" t="s">
        <v>101</v>
      </c>
      <c r="B109" s="21">
        <v>951</v>
      </c>
      <c r="C109" s="6" t="s">
        <v>67</v>
      </c>
      <c r="D109" s="6" t="s">
        <v>267</v>
      </c>
      <c r="E109" s="6" t="s">
        <v>95</v>
      </c>
      <c r="F109" s="6"/>
      <c r="G109" s="7">
        <f>G110+G111</f>
        <v>112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7">
        <f>Z110+Z111</f>
        <v>112</v>
      </c>
    </row>
    <row r="110" spans="1:26" ht="32.25" outlineLevel="5" thickBot="1">
      <c r="A110" s="89" t="s">
        <v>102</v>
      </c>
      <c r="B110" s="93">
        <v>951</v>
      </c>
      <c r="C110" s="94" t="s">
        <v>67</v>
      </c>
      <c r="D110" s="94" t="s">
        <v>267</v>
      </c>
      <c r="E110" s="94" t="s">
        <v>96</v>
      </c>
      <c r="F110" s="94"/>
      <c r="G110" s="99"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99">
        <v>0</v>
      </c>
    </row>
    <row r="111" spans="1:26" ht="32.25" outlineLevel="6" thickBot="1">
      <c r="A111" s="89" t="s">
        <v>103</v>
      </c>
      <c r="B111" s="93">
        <v>951</v>
      </c>
      <c r="C111" s="94" t="s">
        <v>67</v>
      </c>
      <c r="D111" s="94" t="s">
        <v>267</v>
      </c>
      <c r="E111" s="94" t="s">
        <v>97</v>
      </c>
      <c r="F111" s="94"/>
      <c r="G111" s="99">
        <v>112</v>
      </c>
      <c r="H111" s="32">
        <f aca="true" t="shared" si="26" ref="H111:W111">H112</f>
        <v>0</v>
      </c>
      <c r="I111" s="32">
        <f t="shared" si="26"/>
        <v>0</v>
      </c>
      <c r="J111" s="32">
        <f t="shared" si="26"/>
        <v>0</v>
      </c>
      <c r="K111" s="32">
        <f t="shared" si="26"/>
        <v>0</v>
      </c>
      <c r="L111" s="32">
        <f t="shared" si="26"/>
        <v>0</v>
      </c>
      <c r="M111" s="32">
        <f t="shared" si="26"/>
        <v>0</v>
      </c>
      <c r="N111" s="32">
        <f t="shared" si="26"/>
        <v>0</v>
      </c>
      <c r="O111" s="32">
        <f t="shared" si="26"/>
        <v>0</v>
      </c>
      <c r="P111" s="32">
        <f t="shared" si="26"/>
        <v>0</v>
      </c>
      <c r="Q111" s="32">
        <f t="shared" si="26"/>
        <v>0</v>
      </c>
      <c r="R111" s="32">
        <f t="shared" si="26"/>
        <v>0</v>
      </c>
      <c r="S111" s="32">
        <f t="shared" si="26"/>
        <v>0</v>
      </c>
      <c r="T111" s="32">
        <f t="shared" si="26"/>
        <v>0</v>
      </c>
      <c r="U111" s="32">
        <f t="shared" si="26"/>
        <v>0</v>
      </c>
      <c r="V111" s="32">
        <f t="shared" si="26"/>
        <v>0</v>
      </c>
      <c r="W111" s="32">
        <f t="shared" si="26"/>
        <v>0</v>
      </c>
      <c r="X111" s="67">
        <f>X112</f>
        <v>277.89792</v>
      </c>
      <c r="Y111" s="59">
        <f>X111/G111*100</f>
        <v>248.12314285714288</v>
      </c>
      <c r="Z111" s="99">
        <v>112</v>
      </c>
    </row>
    <row r="112" spans="1:26" ht="46.5" customHeight="1" outlineLevel="4" thickBot="1">
      <c r="A112" s="95" t="s">
        <v>143</v>
      </c>
      <c r="B112" s="91">
        <v>951</v>
      </c>
      <c r="C112" s="92" t="s">
        <v>67</v>
      </c>
      <c r="D112" s="92" t="s">
        <v>276</v>
      </c>
      <c r="E112" s="92" t="s">
        <v>5</v>
      </c>
      <c r="F112" s="92"/>
      <c r="G112" s="16">
        <f>G113+G115</f>
        <v>200</v>
      </c>
      <c r="H112" s="34">
        <f aca="true" t="shared" si="27" ref="H112:X112">H113</f>
        <v>0</v>
      </c>
      <c r="I112" s="34">
        <f t="shared" si="27"/>
        <v>0</v>
      </c>
      <c r="J112" s="34">
        <f t="shared" si="27"/>
        <v>0</v>
      </c>
      <c r="K112" s="34">
        <f t="shared" si="27"/>
        <v>0</v>
      </c>
      <c r="L112" s="34">
        <f t="shared" si="27"/>
        <v>0</v>
      </c>
      <c r="M112" s="34">
        <f t="shared" si="27"/>
        <v>0</v>
      </c>
      <c r="N112" s="34">
        <f t="shared" si="27"/>
        <v>0</v>
      </c>
      <c r="O112" s="34">
        <f t="shared" si="27"/>
        <v>0</v>
      </c>
      <c r="P112" s="34">
        <f t="shared" si="27"/>
        <v>0</v>
      </c>
      <c r="Q112" s="34">
        <f t="shared" si="27"/>
        <v>0</v>
      </c>
      <c r="R112" s="34">
        <f t="shared" si="27"/>
        <v>0</v>
      </c>
      <c r="S112" s="34">
        <f t="shared" si="27"/>
        <v>0</v>
      </c>
      <c r="T112" s="34">
        <f t="shared" si="27"/>
        <v>0</v>
      </c>
      <c r="U112" s="34">
        <f t="shared" si="27"/>
        <v>0</v>
      </c>
      <c r="V112" s="34">
        <f t="shared" si="27"/>
        <v>0</v>
      </c>
      <c r="W112" s="34">
        <f t="shared" si="27"/>
        <v>0</v>
      </c>
      <c r="X112" s="68">
        <f t="shared" si="27"/>
        <v>277.89792</v>
      </c>
      <c r="Y112" s="59">
        <f>X112/G112*100</f>
        <v>138.94896</v>
      </c>
      <c r="Z112" s="16">
        <f>Z113+Z115</f>
        <v>200</v>
      </c>
    </row>
    <row r="113" spans="1:26" ht="32.25" outlineLevel="5" thickBot="1">
      <c r="A113" s="5" t="s">
        <v>101</v>
      </c>
      <c r="B113" s="21">
        <v>951</v>
      </c>
      <c r="C113" s="6" t="s">
        <v>67</v>
      </c>
      <c r="D113" s="6" t="s">
        <v>276</v>
      </c>
      <c r="E113" s="6" t="s">
        <v>95</v>
      </c>
      <c r="F113" s="6"/>
      <c r="G113" s="7">
        <f>G114</f>
        <v>200</v>
      </c>
      <c r="H113" s="2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44"/>
      <c r="X113" s="65">
        <v>277.89792</v>
      </c>
      <c r="Y113" s="59">
        <f>X113/G113*100</f>
        <v>138.94896</v>
      </c>
      <c r="Z113" s="7">
        <f>Z114</f>
        <v>200</v>
      </c>
    </row>
    <row r="114" spans="1:26" ht="32.25" outlineLevel="5" thickBot="1">
      <c r="A114" s="89" t="s">
        <v>103</v>
      </c>
      <c r="B114" s="93">
        <v>951</v>
      </c>
      <c r="C114" s="94" t="s">
        <v>67</v>
      </c>
      <c r="D114" s="94" t="s">
        <v>276</v>
      </c>
      <c r="E114" s="94" t="s">
        <v>97</v>
      </c>
      <c r="F114" s="94"/>
      <c r="G114" s="99">
        <v>200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5"/>
      <c r="Y114" s="59"/>
      <c r="Z114" s="99">
        <v>200</v>
      </c>
    </row>
    <row r="115" spans="1:26" ht="16.5" outlineLevel="5" thickBot="1">
      <c r="A115" s="5" t="s">
        <v>104</v>
      </c>
      <c r="B115" s="21">
        <v>951</v>
      </c>
      <c r="C115" s="6" t="s">
        <v>67</v>
      </c>
      <c r="D115" s="6" t="s">
        <v>276</v>
      </c>
      <c r="E115" s="6" t="s">
        <v>98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5"/>
      <c r="Y115" s="59"/>
      <c r="Z115" s="7">
        <f>Z116</f>
        <v>0</v>
      </c>
    </row>
    <row r="116" spans="1:26" ht="16.5" outlineLevel="5" thickBot="1">
      <c r="A116" s="89" t="s">
        <v>106</v>
      </c>
      <c r="B116" s="93">
        <v>951</v>
      </c>
      <c r="C116" s="94" t="s">
        <v>67</v>
      </c>
      <c r="D116" s="94" t="s">
        <v>276</v>
      </c>
      <c r="E116" s="94" t="s">
        <v>100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5"/>
      <c r="Y116" s="59"/>
      <c r="Z116" s="99">
        <v>0</v>
      </c>
    </row>
    <row r="117" spans="1:26" ht="19.5" customHeight="1" outlineLevel="6" thickBot="1">
      <c r="A117" s="95" t="s">
        <v>144</v>
      </c>
      <c r="B117" s="91">
        <v>951</v>
      </c>
      <c r="C117" s="92" t="s">
        <v>67</v>
      </c>
      <c r="D117" s="92" t="s">
        <v>270</v>
      </c>
      <c r="E117" s="92" t="s">
        <v>5</v>
      </c>
      <c r="F117" s="92"/>
      <c r="G117" s="146">
        <f>G118</f>
        <v>0</v>
      </c>
      <c r="H117" s="32" t="e">
        <f>#REF!+H118</f>
        <v>#REF!</v>
      </c>
      <c r="I117" s="32" t="e">
        <f>#REF!+I118</f>
        <v>#REF!</v>
      </c>
      <c r="J117" s="32" t="e">
        <f>#REF!+J118</f>
        <v>#REF!</v>
      </c>
      <c r="K117" s="32" t="e">
        <f>#REF!+K118</f>
        <v>#REF!</v>
      </c>
      <c r="L117" s="32" t="e">
        <f>#REF!+L118</f>
        <v>#REF!</v>
      </c>
      <c r="M117" s="32" t="e">
        <f>#REF!+M118</f>
        <v>#REF!</v>
      </c>
      <c r="N117" s="32" t="e">
        <f>#REF!+N118</f>
        <v>#REF!</v>
      </c>
      <c r="O117" s="32" t="e">
        <f>#REF!+O118</f>
        <v>#REF!</v>
      </c>
      <c r="P117" s="32" t="e">
        <f>#REF!+P118</f>
        <v>#REF!</v>
      </c>
      <c r="Q117" s="32" t="e">
        <f>#REF!+Q118</f>
        <v>#REF!</v>
      </c>
      <c r="R117" s="32" t="e">
        <f>#REF!+R118</f>
        <v>#REF!</v>
      </c>
      <c r="S117" s="32" t="e">
        <f>#REF!+S118</f>
        <v>#REF!</v>
      </c>
      <c r="T117" s="32" t="e">
        <f>#REF!+T118</f>
        <v>#REF!</v>
      </c>
      <c r="U117" s="32" t="e">
        <f>#REF!+U118</f>
        <v>#REF!</v>
      </c>
      <c r="V117" s="32" t="e">
        <f>#REF!+V118</f>
        <v>#REF!</v>
      </c>
      <c r="W117" s="32" t="e">
        <f>#REF!+W118</f>
        <v>#REF!</v>
      </c>
      <c r="X117" s="70" t="e">
        <f>#REF!+X118</f>
        <v>#REF!</v>
      </c>
      <c r="Y117" s="59" t="e">
        <f>X117/G117*100</f>
        <v>#REF!</v>
      </c>
      <c r="Z117" s="146">
        <f>Z118</f>
        <v>0</v>
      </c>
    </row>
    <row r="118" spans="1:26" ht="16.5" customHeight="1" outlineLevel="4" thickBot="1">
      <c r="A118" s="5" t="s">
        <v>112</v>
      </c>
      <c r="B118" s="21">
        <v>951</v>
      </c>
      <c r="C118" s="6" t="s">
        <v>67</v>
      </c>
      <c r="D118" s="6" t="s">
        <v>270</v>
      </c>
      <c r="E118" s="6" t="s">
        <v>234</v>
      </c>
      <c r="F118" s="6"/>
      <c r="G118" s="150">
        <v>0</v>
      </c>
      <c r="H118" s="34">
        <f aca="true" t="shared" si="28" ref="H118:W118">H127</f>
        <v>0</v>
      </c>
      <c r="I118" s="34">
        <f t="shared" si="28"/>
        <v>0</v>
      </c>
      <c r="J118" s="34">
        <f t="shared" si="28"/>
        <v>0</v>
      </c>
      <c r="K118" s="34">
        <f t="shared" si="28"/>
        <v>0</v>
      </c>
      <c r="L118" s="34">
        <f t="shared" si="28"/>
        <v>0</v>
      </c>
      <c r="M118" s="34">
        <f t="shared" si="28"/>
        <v>0</v>
      </c>
      <c r="N118" s="34">
        <f t="shared" si="28"/>
        <v>0</v>
      </c>
      <c r="O118" s="34">
        <f t="shared" si="28"/>
        <v>0</v>
      </c>
      <c r="P118" s="34">
        <f t="shared" si="28"/>
        <v>0</v>
      </c>
      <c r="Q118" s="34">
        <f t="shared" si="28"/>
        <v>0</v>
      </c>
      <c r="R118" s="34">
        <f t="shared" si="28"/>
        <v>0</v>
      </c>
      <c r="S118" s="34">
        <f t="shared" si="28"/>
        <v>0</v>
      </c>
      <c r="T118" s="34">
        <f t="shared" si="28"/>
        <v>0</v>
      </c>
      <c r="U118" s="34">
        <f t="shared" si="28"/>
        <v>0</v>
      </c>
      <c r="V118" s="34">
        <f t="shared" si="28"/>
        <v>0</v>
      </c>
      <c r="W118" s="34">
        <f t="shared" si="28"/>
        <v>0</v>
      </c>
      <c r="X118" s="64">
        <f>X127</f>
        <v>1067.9833</v>
      </c>
      <c r="Y118" s="59" t="e">
        <f>X118/G118*100</f>
        <v>#DIV/0!</v>
      </c>
      <c r="Z118" s="150">
        <v>0</v>
      </c>
    </row>
    <row r="119" spans="1:26" ht="48" customHeight="1" outlineLevel="4" thickBot="1">
      <c r="A119" s="95" t="s">
        <v>204</v>
      </c>
      <c r="B119" s="91">
        <v>951</v>
      </c>
      <c r="C119" s="92" t="s">
        <v>67</v>
      </c>
      <c r="D119" s="92" t="s">
        <v>277</v>
      </c>
      <c r="E119" s="92" t="s">
        <v>5</v>
      </c>
      <c r="F119" s="92"/>
      <c r="G119" s="16">
        <f>G120+G122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  <c r="Z119" s="16">
        <f>Z120+Z122</f>
        <v>0</v>
      </c>
    </row>
    <row r="120" spans="1:26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277</v>
      </c>
      <c r="E120" s="6" t="s">
        <v>95</v>
      </c>
      <c r="F120" s="6"/>
      <c r="G120" s="7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  <c r="Z120" s="7">
        <f>Z121</f>
        <v>0</v>
      </c>
    </row>
    <row r="121" spans="1:26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277</v>
      </c>
      <c r="E121" s="94" t="s">
        <v>97</v>
      </c>
      <c r="F121" s="94"/>
      <c r="G121" s="99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  <c r="Z121" s="99">
        <v>0</v>
      </c>
    </row>
    <row r="122" spans="1:26" ht="15.75" customHeight="1" outlineLevel="4" thickBot="1">
      <c r="A122" s="5" t="s">
        <v>104</v>
      </c>
      <c r="B122" s="21">
        <v>951</v>
      </c>
      <c r="C122" s="6" t="s">
        <v>67</v>
      </c>
      <c r="D122" s="6" t="s">
        <v>277</v>
      </c>
      <c r="E122" s="6" t="s">
        <v>98</v>
      </c>
      <c r="F122" s="6"/>
      <c r="G122" s="7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  <c r="Z122" s="7">
        <f>Z123</f>
        <v>0</v>
      </c>
    </row>
    <row r="123" spans="1:26" ht="15.75" customHeight="1" outlineLevel="4" thickBot="1">
      <c r="A123" s="89" t="s">
        <v>106</v>
      </c>
      <c r="B123" s="93">
        <v>951</v>
      </c>
      <c r="C123" s="94" t="s">
        <v>67</v>
      </c>
      <c r="D123" s="94" t="s">
        <v>277</v>
      </c>
      <c r="E123" s="94" t="s">
        <v>100</v>
      </c>
      <c r="F123" s="94"/>
      <c r="G123" s="99"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  <c r="Z123" s="99">
        <v>0</v>
      </c>
    </row>
    <row r="124" spans="1:26" ht="47.25" customHeight="1" outlineLevel="4" thickBot="1">
      <c r="A124" s="95" t="s">
        <v>247</v>
      </c>
      <c r="B124" s="91">
        <v>951</v>
      </c>
      <c r="C124" s="92" t="s">
        <v>67</v>
      </c>
      <c r="D124" s="92" t="s">
        <v>278</v>
      </c>
      <c r="E124" s="92" t="s">
        <v>5</v>
      </c>
      <c r="F124" s="92"/>
      <c r="G124" s="146">
        <f>G125</f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  <c r="Z124" s="146">
        <f>Z125</f>
        <v>0</v>
      </c>
    </row>
    <row r="125" spans="1:26" ht="15.75" customHeight="1" outlineLevel="4" thickBot="1">
      <c r="A125" s="5" t="s">
        <v>101</v>
      </c>
      <c r="B125" s="21">
        <v>951</v>
      </c>
      <c r="C125" s="6" t="s">
        <v>67</v>
      </c>
      <c r="D125" s="6" t="s">
        <v>278</v>
      </c>
      <c r="E125" s="6" t="s">
        <v>95</v>
      </c>
      <c r="F125" s="6"/>
      <c r="G125" s="150">
        <f>G126</f>
        <v>0</v>
      </c>
      <c r="H125" s="5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Y125" s="59"/>
      <c r="Z125" s="150">
        <f>Z126</f>
        <v>0</v>
      </c>
    </row>
    <row r="126" spans="1:26" ht="15.75" customHeight="1" outlineLevel="4" thickBot="1">
      <c r="A126" s="89" t="s">
        <v>103</v>
      </c>
      <c r="B126" s="93">
        <v>951</v>
      </c>
      <c r="C126" s="94" t="s">
        <v>67</v>
      </c>
      <c r="D126" s="94" t="s">
        <v>278</v>
      </c>
      <c r="E126" s="94" t="s">
        <v>97</v>
      </c>
      <c r="F126" s="94"/>
      <c r="G126" s="145">
        <v>0</v>
      </c>
      <c r="H126" s="5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1"/>
      <c r="Y126" s="59"/>
      <c r="Z126" s="145">
        <v>0</v>
      </c>
    </row>
    <row r="127" spans="1:26" ht="31.5" outlineLevel="5">
      <c r="A127" s="95" t="s">
        <v>145</v>
      </c>
      <c r="B127" s="91">
        <v>951</v>
      </c>
      <c r="C127" s="92" t="s">
        <v>67</v>
      </c>
      <c r="D127" s="92" t="s">
        <v>279</v>
      </c>
      <c r="E127" s="92" t="s">
        <v>5</v>
      </c>
      <c r="F127" s="92"/>
      <c r="G127" s="16">
        <f>G128+G132+G135</f>
        <v>22781.67</v>
      </c>
      <c r="H127" s="2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44"/>
      <c r="X127" s="65">
        <v>1067.9833</v>
      </c>
      <c r="Y127" s="59">
        <f>X127/G127*100</f>
        <v>4.6879061104826825</v>
      </c>
      <c r="Z127" s="16">
        <f>Z128+Z132+Z135</f>
        <v>22940</v>
      </c>
    </row>
    <row r="128" spans="1:26" ht="18.75" customHeight="1" outlineLevel="6" thickBot="1">
      <c r="A128" s="5" t="s">
        <v>114</v>
      </c>
      <c r="B128" s="21">
        <v>951</v>
      </c>
      <c r="C128" s="6" t="s">
        <v>67</v>
      </c>
      <c r="D128" s="6" t="s">
        <v>279</v>
      </c>
      <c r="E128" s="6" t="s">
        <v>113</v>
      </c>
      <c r="F128" s="6"/>
      <c r="G128" s="7">
        <f>G129+G130+G131</f>
        <v>15108</v>
      </c>
      <c r="H128" s="7">
        <f aca="true" t="shared" si="29" ref="H128:Z128">H129+H130+H131</f>
        <v>0</v>
      </c>
      <c r="I128" s="7">
        <f t="shared" si="29"/>
        <v>0</v>
      </c>
      <c r="J128" s="7">
        <f t="shared" si="29"/>
        <v>0</v>
      </c>
      <c r="K128" s="7">
        <f t="shared" si="29"/>
        <v>0</v>
      </c>
      <c r="L128" s="7">
        <f t="shared" si="29"/>
        <v>0</v>
      </c>
      <c r="M128" s="7">
        <f t="shared" si="29"/>
        <v>0</v>
      </c>
      <c r="N128" s="7">
        <f t="shared" si="29"/>
        <v>0</v>
      </c>
      <c r="O128" s="7">
        <f t="shared" si="29"/>
        <v>0</v>
      </c>
      <c r="P128" s="7">
        <f t="shared" si="29"/>
        <v>0</v>
      </c>
      <c r="Q128" s="7">
        <f t="shared" si="29"/>
        <v>0</v>
      </c>
      <c r="R128" s="7">
        <f t="shared" si="29"/>
        <v>0</v>
      </c>
      <c r="S128" s="7">
        <f t="shared" si="29"/>
        <v>0</v>
      </c>
      <c r="T128" s="7">
        <f t="shared" si="29"/>
        <v>0</v>
      </c>
      <c r="U128" s="7">
        <f t="shared" si="29"/>
        <v>0</v>
      </c>
      <c r="V128" s="7">
        <f t="shared" si="29"/>
        <v>0</v>
      </c>
      <c r="W128" s="7">
        <f t="shared" si="29"/>
        <v>0</v>
      </c>
      <c r="X128" s="7">
        <f t="shared" si="29"/>
        <v>32481.00296</v>
      </c>
      <c r="Y128" s="7">
        <f t="shared" si="29"/>
        <v>162545.06741710936</v>
      </c>
      <c r="Z128" s="7">
        <f t="shared" si="29"/>
        <v>15108</v>
      </c>
    </row>
    <row r="129" spans="1:26" ht="16.5" outlineLevel="6" thickBot="1">
      <c r="A129" s="89" t="s">
        <v>260</v>
      </c>
      <c r="B129" s="93">
        <v>951</v>
      </c>
      <c r="C129" s="94" t="s">
        <v>67</v>
      </c>
      <c r="D129" s="94" t="s">
        <v>279</v>
      </c>
      <c r="E129" s="94" t="s">
        <v>115</v>
      </c>
      <c r="F129" s="94"/>
      <c r="G129" s="99">
        <v>11596</v>
      </c>
      <c r="H129" s="35">
        <f aca="true" t="shared" si="30" ref="H129:X129">H130</f>
        <v>0</v>
      </c>
      <c r="I129" s="35">
        <f t="shared" si="30"/>
        <v>0</v>
      </c>
      <c r="J129" s="35">
        <f t="shared" si="30"/>
        <v>0</v>
      </c>
      <c r="K129" s="35">
        <f t="shared" si="30"/>
        <v>0</v>
      </c>
      <c r="L129" s="35">
        <f t="shared" si="30"/>
        <v>0</v>
      </c>
      <c r="M129" s="35">
        <f t="shared" si="30"/>
        <v>0</v>
      </c>
      <c r="N129" s="35">
        <f t="shared" si="30"/>
        <v>0</v>
      </c>
      <c r="O129" s="35">
        <f t="shared" si="30"/>
        <v>0</v>
      </c>
      <c r="P129" s="35">
        <f t="shared" si="30"/>
        <v>0</v>
      </c>
      <c r="Q129" s="35">
        <f t="shared" si="30"/>
        <v>0</v>
      </c>
      <c r="R129" s="35">
        <f t="shared" si="30"/>
        <v>0</v>
      </c>
      <c r="S129" s="35">
        <f t="shared" si="30"/>
        <v>0</v>
      </c>
      <c r="T129" s="35">
        <f t="shared" si="30"/>
        <v>0</v>
      </c>
      <c r="U129" s="35">
        <f t="shared" si="30"/>
        <v>0</v>
      </c>
      <c r="V129" s="35">
        <f t="shared" si="30"/>
        <v>0</v>
      </c>
      <c r="W129" s="35">
        <f t="shared" si="30"/>
        <v>0</v>
      </c>
      <c r="X129" s="71">
        <f t="shared" si="30"/>
        <v>16240.50148</v>
      </c>
      <c r="Y129" s="59">
        <f>X129/G129*100</f>
        <v>140.05261710934806</v>
      </c>
      <c r="Z129" s="99">
        <v>11596</v>
      </c>
    </row>
    <row r="130" spans="1:26" ht="32.25" outlineLevel="6" thickBot="1">
      <c r="A130" s="89" t="s">
        <v>262</v>
      </c>
      <c r="B130" s="93">
        <v>951</v>
      </c>
      <c r="C130" s="94" t="s">
        <v>67</v>
      </c>
      <c r="D130" s="94" t="s">
        <v>279</v>
      </c>
      <c r="E130" s="94" t="s">
        <v>116</v>
      </c>
      <c r="F130" s="94"/>
      <c r="G130" s="99">
        <v>10</v>
      </c>
      <c r="H130" s="2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45"/>
      <c r="X130" s="65">
        <v>16240.50148</v>
      </c>
      <c r="Y130" s="59">
        <f>X130/G130*100</f>
        <v>162405.0148</v>
      </c>
      <c r="Z130" s="99">
        <v>10</v>
      </c>
    </row>
    <row r="131" spans="1:26" ht="48" outlineLevel="6" thickBot="1">
      <c r="A131" s="89" t="s">
        <v>257</v>
      </c>
      <c r="B131" s="93">
        <v>951</v>
      </c>
      <c r="C131" s="94" t="s">
        <v>67</v>
      </c>
      <c r="D131" s="94" t="s">
        <v>279</v>
      </c>
      <c r="E131" s="94" t="s">
        <v>258</v>
      </c>
      <c r="F131" s="94"/>
      <c r="G131" s="99">
        <v>3502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9">
        <v>3502</v>
      </c>
    </row>
    <row r="132" spans="1:26" ht="32.25" outlineLevel="6" thickBot="1">
      <c r="A132" s="5" t="s">
        <v>101</v>
      </c>
      <c r="B132" s="21">
        <v>951</v>
      </c>
      <c r="C132" s="6" t="s">
        <v>67</v>
      </c>
      <c r="D132" s="6" t="s">
        <v>279</v>
      </c>
      <c r="E132" s="6" t="s">
        <v>95</v>
      </c>
      <c r="F132" s="6"/>
      <c r="G132" s="7">
        <f>G133+G134</f>
        <v>7429.67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7">
        <f>Z133+Z134</f>
        <v>7588</v>
      </c>
    </row>
    <row r="133" spans="1:26" ht="32.25" outlineLevel="6" thickBot="1">
      <c r="A133" s="89" t="s">
        <v>102</v>
      </c>
      <c r="B133" s="93">
        <v>951</v>
      </c>
      <c r="C133" s="94" t="s">
        <v>67</v>
      </c>
      <c r="D133" s="94" t="s">
        <v>279</v>
      </c>
      <c r="E133" s="94" t="s">
        <v>96</v>
      </c>
      <c r="F133" s="94"/>
      <c r="G133" s="99">
        <v>0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99">
        <v>0</v>
      </c>
    </row>
    <row r="134" spans="1:26" ht="32.25" outlineLevel="6" thickBot="1">
      <c r="A134" s="89" t="s">
        <v>103</v>
      </c>
      <c r="B134" s="93">
        <v>951</v>
      </c>
      <c r="C134" s="94" t="s">
        <v>67</v>
      </c>
      <c r="D134" s="94" t="s">
        <v>279</v>
      </c>
      <c r="E134" s="94" t="s">
        <v>97</v>
      </c>
      <c r="F134" s="94"/>
      <c r="G134" s="99">
        <v>7429.67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9">
        <v>7588</v>
      </c>
    </row>
    <row r="135" spans="1:26" ht="16.5" outlineLevel="6" thickBot="1">
      <c r="A135" s="5" t="s">
        <v>104</v>
      </c>
      <c r="B135" s="21">
        <v>951</v>
      </c>
      <c r="C135" s="6" t="s">
        <v>67</v>
      </c>
      <c r="D135" s="6" t="s">
        <v>279</v>
      </c>
      <c r="E135" s="6" t="s">
        <v>98</v>
      </c>
      <c r="F135" s="6"/>
      <c r="G135" s="7">
        <f>G136+G137</f>
        <v>244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7">
        <f>Z136+Z137</f>
        <v>244</v>
      </c>
    </row>
    <row r="136" spans="1:26" ht="32.25" outlineLevel="6" thickBot="1">
      <c r="A136" s="89" t="s">
        <v>105</v>
      </c>
      <c r="B136" s="93">
        <v>951</v>
      </c>
      <c r="C136" s="94" t="s">
        <v>67</v>
      </c>
      <c r="D136" s="94" t="s">
        <v>279</v>
      </c>
      <c r="E136" s="94" t="s">
        <v>99</v>
      </c>
      <c r="F136" s="94"/>
      <c r="G136" s="99">
        <v>200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99">
        <v>200</v>
      </c>
    </row>
    <row r="137" spans="1:26" ht="16.5" outlineLevel="6" thickBot="1">
      <c r="A137" s="89" t="s">
        <v>106</v>
      </c>
      <c r="B137" s="93">
        <v>951</v>
      </c>
      <c r="C137" s="94" t="s">
        <v>67</v>
      </c>
      <c r="D137" s="94" t="s">
        <v>279</v>
      </c>
      <c r="E137" s="94" t="s">
        <v>100</v>
      </c>
      <c r="F137" s="94"/>
      <c r="G137" s="99">
        <v>44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99">
        <v>44</v>
      </c>
    </row>
    <row r="138" spans="1:26" ht="31.5" outlineLevel="6">
      <c r="A138" s="115" t="s">
        <v>146</v>
      </c>
      <c r="B138" s="91">
        <v>951</v>
      </c>
      <c r="C138" s="92" t="s">
        <v>67</v>
      </c>
      <c r="D138" s="92" t="s">
        <v>280</v>
      </c>
      <c r="E138" s="92" t="s">
        <v>5</v>
      </c>
      <c r="F138" s="92"/>
      <c r="G138" s="16">
        <f>G139+G143</f>
        <v>0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6">
        <f>Z139+Z143</f>
        <v>0</v>
      </c>
    </row>
    <row r="139" spans="1:26" ht="32.25" outlineLevel="6" thickBot="1">
      <c r="A139" s="5" t="s">
        <v>94</v>
      </c>
      <c r="B139" s="21">
        <v>951</v>
      </c>
      <c r="C139" s="6" t="s">
        <v>67</v>
      </c>
      <c r="D139" s="6" t="s">
        <v>280</v>
      </c>
      <c r="E139" s="6" t="s">
        <v>91</v>
      </c>
      <c r="F139" s="6"/>
      <c r="G139" s="7">
        <f>G140+G141+G142</f>
        <v>0</v>
      </c>
      <c r="H139" s="7">
        <f aca="true" t="shared" si="31" ref="H139:Z139">H140+H141+H142</f>
        <v>0</v>
      </c>
      <c r="I139" s="7">
        <f t="shared" si="31"/>
        <v>0</v>
      </c>
      <c r="J139" s="7">
        <f t="shared" si="31"/>
        <v>0</v>
      </c>
      <c r="K139" s="7">
        <f t="shared" si="31"/>
        <v>0</v>
      </c>
      <c r="L139" s="7">
        <f t="shared" si="31"/>
        <v>0</v>
      </c>
      <c r="M139" s="7">
        <f t="shared" si="31"/>
        <v>0</v>
      </c>
      <c r="N139" s="7">
        <f t="shared" si="31"/>
        <v>0</v>
      </c>
      <c r="O139" s="7">
        <f t="shared" si="31"/>
        <v>0</v>
      </c>
      <c r="P139" s="7">
        <f t="shared" si="31"/>
        <v>0</v>
      </c>
      <c r="Q139" s="7">
        <f t="shared" si="31"/>
        <v>0</v>
      </c>
      <c r="R139" s="7">
        <f t="shared" si="31"/>
        <v>0</v>
      </c>
      <c r="S139" s="7">
        <f t="shared" si="31"/>
        <v>0</v>
      </c>
      <c r="T139" s="7">
        <f t="shared" si="31"/>
        <v>0</v>
      </c>
      <c r="U139" s="7">
        <f t="shared" si="31"/>
        <v>0</v>
      </c>
      <c r="V139" s="7">
        <f t="shared" si="31"/>
        <v>0</v>
      </c>
      <c r="W139" s="7">
        <f t="shared" si="31"/>
        <v>0</v>
      </c>
      <c r="X139" s="7">
        <f t="shared" si="31"/>
        <v>0</v>
      </c>
      <c r="Y139" s="7">
        <f t="shared" si="31"/>
        <v>0</v>
      </c>
      <c r="Z139" s="7">
        <f t="shared" si="31"/>
        <v>0</v>
      </c>
    </row>
    <row r="140" spans="1:26" ht="32.25" outlineLevel="6" thickBot="1">
      <c r="A140" s="89" t="s">
        <v>259</v>
      </c>
      <c r="B140" s="93">
        <v>951</v>
      </c>
      <c r="C140" s="94" t="s">
        <v>67</v>
      </c>
      <c r="D140" s="94" t="s">
        <v>280</v>
      </c>
      <c r="E140" s="94" t="s">
        <v>92</v>
      </c>
      <c r="F140" s="94"/>
      <c r="G140" s="99">
        <v>0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9">
        <v>0</v>
      </c>
    </row>
    <row r="141" spans="1:26" ht="48" outlineLevel="6" thickBot="1">
      <c r="A141" s="89" t="s">
        <v>261</v>
      </c>
      <c r="B141" s="93">
        <v>951</v>
      </c>
      <c r="C141" s="94" t="s">
        <v>67</v>
      </c>
      <c r="D141" s="94" t="s">
        <v>280</v>
      </c>
      <c r="E141" s="94" t="s">
        <v>93</v>
      </c>
      <c r="F141" s="94"/>
      <c r="G141" s="99">
        <v>0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9">
        <v>0</v>
      </c>
    </row>
    <row r="142" spans="1:26" ht="48" outlineLevel="6" thickBot="1">
      <c r="A142" s="89" t="s">
        <v>255</v>
      </c>
      <c r="B142" s="93">
        <v>951</v>
      </c>
      <c r="C142" s="94" t="s">
        <v>67</v>
      </c>
      <c r="D142" s="94" t="s">
        <v>280</v>
      </c>
      <c r="E142" s="94" t="s">
        <v>256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99">
        <v>0</v>
      </c>
    </row>
    <row r="143" spans="1:26" ht="32.25" outlineLevel="6" thickBot="1">
      <c r="A143" s="5" t="s">
        <v>101</v>
      </c>
      <c r="B143" s="21">
        <v>951</v>
      </c>
      <c r="C143" s="6" t="s">
        <v>67</v>
      </c>
      <c r="D143" s="6" t="s">
        <v>280</v>
      </c>
      <c r="E143" s="6" t="s">
        <v>95</v>
      </c>
      <c r="F143" s="6"/>
      <c r="G143" s="7">
        <f>G144+G145</f>
        <v>0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Z144+Z145</f>
        <v>0</v>
      </c>
    </row>
    <row r="144" spans="1:26" ht="32.25" outlineLevel="6" thickBot="1">
      <c r="A144" s="89" t="s">
        <v>102</v>
      </c>
      <c r="B144" s="93">
        <v>951</v>
      </c>
      <c r="C144" s="94" t="s">
        <v>67</v>
      </c>
      <c r="D144" s="94" t="s">
        <v>280</v>
      </c>
      <c r="E144" s="94" t="s">
        <v>96</v>
      </c>
      <c r="F144" s="94"/>
      <c r="G144" s="99">
        <v>0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9">
        <v>0</v>
      </c>
    </row>
    <row r="145" spans="1:26" ht="32.25" outlineLevel="6" thickBot="1">
      <c r="A145" s="89" t="s">
        <v>103</v>
      </c>
      <c r="B145" s="93">
        <v>951</v>
      </c>
      <c r="C145" s="94" t="s">
        <v>67</v>
      </c>
      <c r="D145" s="94" t="s">
        <v>281</v>
      </c>
      <c r="E145" s="94" t="s">
        <v>97</v>
      </c>
      <c r="F145" s="94"/>
      <c r="G145" s="99">
        <v>0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9">
        <v>0</v>
      </c>
    </row>
    <row r="146" spans="1:26" ht="34.5" customHeight="1" outlineLevel="6">
      <c r="A146" s="115" t="s">
        <v>147</v>
      </c>
      <c r="B146" s="91">
        <v>951</v>
      </c>
      <c r="C146" s="92" t="s">
        <v>67</v>
      </c>
      <c r="D146" s="92" t="s">
        <v>281</v>
      </c>
      <c r="E146" s="92" t="s">
        <v>5</v>
      </c>
      <c r="F146" s="92"/>
      <c r="G146" s="16">
        <f>G147+G151</f>
        <v>0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16">
        <f>Z147+Z151</f>
        <v>0</v>
      </c>
    </row>
    <row r="147" spans="1:26" ht="32.25" outlineLevel="6" thickBot="1">
      <c r="A147" s="5" t="s">
        <v>94</v>
      </c>
      <c r="B147" s="21">
        <v>951</v>
      </c>
      <c r="C147" s="6" t="s">
        <v>67</v>
      </c>
      <c r="D147" s="6" t="s">
        <v>281</v>
      </c>
      <c r="E147" s="6" t="s">
        <v>91</v>
      </c>
      <c r="F147" s="6"/>
      <c r="G147" s="7">
        <f>G148+G149+G150</f>
        <v>0</v>
      </c>
      <c r="H147" s="7">
        <f aca="true" t="shared" si="32" ref="H147:Z147">H148+H149+H150</f>
        <v>0</v>
      </c>
      <c r="I147" s="7">
        <f t="shared" si="32"/>
        <v>0</v>
      </c>
      <c r="J147" s="7">
        <f t="shared" si="32"/>
        <v>0</v>
      </c>
      <c r="K147" s="7">
        <f t="shared" si="32"/>
        <v>0</v>
      </c>
      <c r="L147" s="7">
        <f t="shared" si="32"/>
        <v>0</v>
      </c>
      <c r="M147" s="7">
        <f t="shared" si="32"/>
        <v>0</v>
      </c>
      <c r="N147" s="7">
        <f t="shared" si="32"/>
        <v>0</v>
      </c>
      <c r="O147" s="7">
        <f t="shared" si="32"/>
        <v>0</v>
      </c>
      <c r="P147" s="7">
        <f t="shared" si="32"/>
        <v>0</v>
      </c>
      <c r="Q147" s="7">
        <f t="shared" si="32"/>
        <v>0</v>
      </c>
      <c r="R147" s="7">
        <f t="shared" si="32"/>
        <v>0</v>
      </c>
      <c r="S147" s="7">
        <f t="shared" si="32"/>
        <v>0</v>
      </c>
      <c r="T147" s="7">
        <f t="shared" si="32"/>
        <v>0</v>
      </c>
      <c r="U147" s="7">
        <f t="shared" si="32"/>
        <v>0</v>
      </c>
      <c r="V147" s="7">
        <f t="shared" si="32"/>
        <v>0</v>
      </c>
      <c r="W147" s="7">
        <f t="shared" si="32"/>
        <v>0</v>
      </c>
      <c r="X147" s="7">
        <f t="shared" si="32"/>
        <v>664.496</v>
      </c>
      <c r="Y147" s="7" t="e">
        <f t="shared" si="32"/>
        <v>#DIV/0!</v>
      </c>
      <c r="Z147" s="7">
        <f t="shared" si="32"/>
        <v>0</v>
      </c>
    </row>
    <row r="148" spans="1:26" ht="32.25" outlineLevel="6" thickBot="1">
      <c r="A148" s="89" t="s">
        <v>259</v>
      </c>
      <c r="B148" s="93">
        <v>951</v>
      </c>
      <c r="C148" s="94" t="s">
        <v>67</v>
      </c>
      <c r="D148" s="94" t="s">
        <v>281</v>
      </c>
      <c r="E148" s="94" t="s">
        <v>92</v>
      </c>
      <c r="F148" s="94"/>
      <c r="G148" s="99">
        <v>0</v>
      </c>
      <c r="H148" s="32">
        <f aca="true" t="shared" si="33" ref="H148:W148">H149</f>
        <v>0</v>
      </c>
      <c r="I148" s="32">
        <f t="shared" si="33"/>
        <v>0</v>
      </c>
      <c r="J148" s="32">
        <f t="shared" si="33"/>
        <v>0</v>
      </c>
      <c r="K148" s="32">
        <f t="shared" si="33"/>
        <v>0</v>
      </c>
      <c r="L148" s="32">
        <f t="shared" si="33"/>
        <v>0</v>
      </c>
      <c r="M148" s="32">
        <f t="shared" si="33"/>
        <v>0</v>
      </c>
      <c r="N148" s="32">
        <f t="shared" si="33"/>
        <v>0</v>
      </c>
      <c r="O148" s="32">
        <f t="shared" si="33"/>
        <v>0</v>
      </c>
      <c r="P148" s="32">
        <f t="shared" si="33"/>
        <v>0</v>
      </c>
      <c r="Q148" s="32">
        <f t="shared" si="33"/>
        <v>0</v>
      </c>
      <c r="R148" s="32">
        <f t="shared" si="33"/>
        <v>0</v>
      </c>
      <c r="S148" s="32">
        <f t="shared" si="33"/>
        <v>0</v>
      </c>
      <c r="T148" s="32">
        <f t="shared" si="33"/>
        <v>0</v>
      </c>
      <c r="U148" s="32">
        <f t="shared" si="33"/>
        <v>0</v>
      </c>
      <c r="V148" s="32">
        <f t="shared" si="33"/>
        <v>0</v>
      </c>
      <c r="W148" s="32">
        <f t="shared" si="33"/>
        <v>0</v>
      </c>
      <c r="X148" s="67">
        <f>X149</f>
        <v>332.248</v>
      </c>
      <c r="Y148" s="59" t="e">
        <f>X148/G148*100</f>
        <v>#DIV/0!</v>
      </c>
      <c r="Z148" s="99">
        <v>0</v>
      </c>
    </row>
    <row r="149" spans="1:26" ht="48" outlineLevel="6" thickBot="1">
      <c r="A149" s="89" t="s">
        <v>261</v>
      </c>
      <c r="B149" s="93">
        <v>951</v>
      </c>
      <c r="C149" s="94" t="s">
        <v>67</v>
      </c>
      <c r="D149" s="94" t="s">
        <v>281</v>
      </c>
      <c r="E149" s="94" t="s">
        <v>93</v>
      </c>
      <c r="F149" s="94"/>
      <c r="G149" s="99">
        <v>0</v>
      </c>
      <c r="H149" s="2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45"/>
      <c r="X149" s="65">
        <v>332.248</v>
      </c>
      <c r="Y149" s="59" t="e">
        <f>X149/G149*100</f>
        <v>#DIV/0!</v>
      </c>
      <c r="Z149" s="99">
        <v>0</v>
      </c>
    </row>
    <row r="150" spans="1:26" ht="48" outlineLevel="6" thickBot="1">
      <c r="A150" s="89" t="s">
        <v>255</v>
      </c>
      <c r="B150" s="93">
        <v>951</v>
      </c>
      <c r="C150" s="94" t="s">
        <v>67</v>
      </c>
      <c r="D150" s="94" t="s">
        <v>281</v>
      </c>
      <c r="E150" s="94" t="s">
        <v>256</v>
      </c>
      <c r="F150" s="94"/>
      <c r="G150" s="99">
        <v>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9">
        <v>0</v>
      </c>
    </row>
    <row r="151" spans="1:26" ht="32.25" outlineLevel="6" thickBot="1">
      <c r="A151" s="5" t="s">
        <v>101</v>
      </c>
      <c r="B151" s="21">
        <v>951</v>
      </c>
      <c r="C151" s="6" t="s">
        <v>67</v>
      </c>
      <c r="D151" s="6" t="s">
        <v>281</v>
      </c>
      <c r="E151" s="6" t="s">
        <v>95</v>
      </c>
      <c r="F151" s="6"/>
      <c r="G151" s="7">
        <f>G152+G153</f>
        <v>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7">
        <f>Z152+Z153</f>
        <v>0</v>
      </c>
    </row>
    <row r="152" spans="1:26" ht="32.25" outlineLevel="6" thickBot="1">
      <c r="A152" s="89" t="s">
        <v>102</v>
      </c>
      <c r="B152" s="93">
        <v>951</v>
      </c>
      <c r="C152" s="94" t="s">
        <v>67</v>
      </c>
      <c r="D152" s="94" t="s">
        <v>281</v>
      </c>
      <c r="E152" s="94" t="s">
        <v>96</v>
      </c>
      <c r="F152" s="94"/>
      <c r="G152" s="99">
        <v>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99">
        <v>0</v>
      </c>
    </row>
    <row r="153" spans="1:26" ht="32.25" outlineLevel="6" thickBot="1">
      <c r="A153" s="89" t="s">
        <v>103</v>
      </c>
      <c r="B153" s="93">
        <v>951</v>
      </c>
      <c r="C153" s="94" t="s">
        <v>67</v>
      </c>
      <c r="D153" s="94" t="s">
        <v>281</v>
      </c>
      <c r="E153" s="94" t="s">
        <v>97</v>
      </c>
      <c r="F153" s="94"/>
      <c r="G153" s="99">
        <v>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99">
        <v>0</v>
      </c>
    </row>
    <row r="154" spans="1:26" ht="34.5" customHeight="1" outlineLevel="6">
      <c r="A154" s="115" t="s">
        <v>148</v>
      </c>
      <c r="B154" s="91">
        <v>951</v>
      </c>
      <c r="C154" s="92" t="s">
        <v>67</v>
      </c>
      <c r="D154" s="92" t="s">
        <v>282</v>
      </c>
      <c r="E154" s="92" t="s">
        <v>5</v>
      </c>
      <c r="F154" s="92"/>
      <c r="G154" s="16">
        <f>G155+G158</f>
        <v>0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16">
        <f>Z155+Z158</f>
        <v>0</v>
      </c>
    </row>
    <row r="155" spans="1:26" ht="32.25" outlineLevel="6" thickBot="1">
      <c r="A155" s="5" t="s">
        <v>94</v>
      </c>
      <c r="B155" s="21">
        <v>951</v>
      </c>
      <c r="C155" s="6" t="s">
        <v>67</v>
      </c>
      <c r="D155" s="6" t="s">
        <v>282</v>
      </c>
      <c r="E155" s="6" t="s">
        <v>91</v>
      </c>
      <c r="F155" s="6"/>
      <c r="G155" s="7">
        <f>G156+G157</f>
        <v>0</v>
      </c>
      <c r="H155" s="7">
        <f aca="true" t="shared" si="34" ref="H155:Z155">H156+H157</f>
        <v>0</v>
      </c>
      <c r="I155" s="7">
        <f t="shared" si="34"/>
        <v>0</v>
      </c>
      <c r="J155" s="7">
        <f t="shared" si="34"/>
        <v>0</v>
      </c>
      <c r="K155" s="7">
        <f t="shared" si="34"/>
        <v>0</v>
      </c>
      <c r="L155" s="7">
        <f t="shared" si="34"/>
        <v>0</v>
      </c>
      <c r="M155" s="7">
        <f t="shared" si="34"/>
        <v>0</v>
      </c>
      <c r="N155" s="7">
        <f t="shared" si="34"/>
        <v>0</v>
      </c>
      <c r="O155" s="7">
        <f t="shared" si="34"/>
        <v>0</v>
      </c>
      <c r="P155" s="7">
        <f t="shared" si="34"/>
        <v>0</v>
      </c>
      <c r="Q155" s="7">
        <f t="shared" si="34"/>
        <v>0</v>
      </c>
      <c r="R155" s="7">
        <f t="shared" si="34"/>
        <v>0</v>
      </c>
      <c r="S155" s="7">
        <f t="shared" si="34"/>
        <v>0</v>
      </c>
      <c r="T155" s="7">
        <f t="shared" si="34"/>
        <v>0</v>
      </c>
      <c r="U155" s="7">
        <f t="shared" si="34"/>
        <v>0</v>
      </c>
      <c r="V155" s="7">
        <f t="shared" si="34"/>
        <v>0</v>
      </c>
      <c r="W155" s="7">
        <f t="shared" si="34"/>
        <v>0</v>
      </c>
      <c r="X155" s="7">
        <f t="shared" si="34"/>
        <v>330.176</v>
      </c>
      <c r="Y155" s="7" t="e">
        <f t="shared" si="34"/>
        <v>#DIV/0!</v>
      </c>
      <c r="Z155" s="7">
        <f t="shared" si="34"/>
        <v>0</v>
      </c>
    </row>
    <row r="156" spans="1:26" ht="32.25" outlineLevel="6" thickBot="1">
      <c r="A156" s="89" t="s">
        <v>259</v>
      </c>
      <c r="B156" s="93">
        <v>951</v>
      </c>
      <c r="C156" s="94" t="s">
        <v>67</v>
      </c>
      <c r="D156" s="94" t="s">
        <v>282</v>
      </c>
      <c r="E156" s="94" t="s">
        <v>92</v>
      </c>
      <c r="F156" s="116"/>
      <c r="G156" s="99">
        <v>0</v>
      </c>
      <c r="H156" s="32">
        <f aca="true" t="shared" si="35" ref="H156:W156">H158</f>
        <v>0</v>
      </c>
      <c r="I156" s="32">
        <f t="shared" si="35"/>
        <v>0</v>
      </c>
      <c r="J156" s="32">
        <f t="shared" si="35"/>
        <v>0</v>
      </c>
      <c r="K156" s="32">
        <f t="shared" si="35"/>
        <v>0</v>
      </c>
      <c r="L156" s="32">
        <f t="shared" si="35"/>
        <v>0</v>
      </c>
      <c r="M156" s="32">
        <f t="shared" si="35"/>
        <v>0</v>
      </c>
      <c r="N156" s="32">
        <f t="shared" si="35"/>
        <v>0</v>
      </c>
      <c r="O156" s="32">
        <f t="shared" si="35"/>
        <v>0</v>
      </c>
      <c r="P156" s="32">
        <f t="shared" si="35"/>
        <v>0</v>
      </c>
      <c r="Q156" s="32">
        <f t="shared" si="35"/>
        <v>0</v>
      </c>
      <c r="R156" s="32">
        <f t="shared" si="35"/>
        <v>0</v>
      </c>
      <c r="S156" s="32">
        <f t="shared" si="35"/>
        <v>0</v>
      </c>
      <c r="T156" s="32">
        <f t="shared" si="35"/>
        <v>0</v>
      </c>
      <c r="U156" s="32">
        <f t="shared" si="35"/>
        <v>0</v>
      </c>
      <c r="V156" s="32">
        <f t="shared" si="35"/>
        <v>0</v>
      </c>
      <c r="W156" s="32">
        <f t="shared" si="35"/>
        <v>0</v>
      </c>
      <c r="X156" s="67">
        <f>X158</f>
        <v>330.176</v>
      </c>
      <c r="Y156" s="59" t="e">
        <f>X156/G156*100</f>
        <v>#DIV/0!</v>
      </c>
      <c r="Z156" s="99">
        <v>0</v>
      </c>
    </row>
    <row r="157" spans="1:26" ht="48" outlineLevel="6" thickBot="1">
      <c r="A157" s="89" t="s">
        <v>255</v>
      </c>
      <c r="B157" s="93">
        <v>951</v>
      </c>
      <c r="C157" s="94" t="s">
        <v>67</v>
      </c>
      <c r="D157" s="94" t="s">
        <v>282</v>
      </c>
      <c r="E157" s="94" t="s">
        <v>256</v>
      </c>
      <c r="F157" s="116"/>
      <c r="G157" s="99">
        <v>0</v>
      </c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153"/>
      <c r="Y157" s="59"/>
      <c r="Z157" s="99">
        <v>0</v>
      </c>
    </row>
    <row r="158" spans="1:26" ht="32.25" outlineLevel="6" thickBot="1">
      <c r="A158" s="5" t="s">
        <v>101</v>
      </c>
      <c r="B158" s="21">
        <v>951</v>
      </c>
      <c r="C158" s="6" t="s">
        <v>67</v>
      </c>
      <c r="D158" s="6" t="s">
        <v>282</v>
      </c>
      <c r="E158" s="6" t="s">
        <v>95</v>
      </c>
      <c r="F158" s="117"/>
      <c r="G158" s="7">
        <f>G159+G160</f>
        <v>0</v>
      </c>
      <c r="H158" s="2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45"/>
      <c r="X158" s="65">
        <v>330.176</v>
      </c>
      <c r="Y158" s="59" t="e">
        <f>X158/G158*100</f>
        <v>#DIV/0!</v>
      </c>
      <c r="Z158" s="7">
        <f>Z159+Z160</f>
        <v>0</v>
      </c>
    </row>
    <row r="159" spans="1:26" ht="32.25" outlineLevel="6" thickBot="1">
      <c r="A159" s="89" t="s">
        <v>102</v>
      </c>
      <c r="B159" s="93">
        <v>951</v>
      </c>
      <c r="C159" s="94" t="s">
        <v>67</v>
      </c>
      <c r="D159" s="94" t="s">
        <v>282</v>
      </c>
      <c r="E159" s="94" t="s">
        <v>96</v>
      </c>
      <c r="F159" s="116"/>
      <c r="G159" s="99">
        <v>0</v>
      </c>
      <c r="H159" s="87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99">
        <v>0</v>
      </c>
    </row>
    <row r="160" spans="1:26" ht="31.5" outlineLevel="6">
      <c r="A160" s="89" t="s">
        <v>103</v>
      </c>
      <c r="B160" s="93">
        <v>951</v>
      </c>
      <c r="C160" s="94" t="s">
        <v>67</v>
      </c>
      <c r="D160" s="94" t="s">
        <v>282</v>
      </c>
      <c r="E160" s="94" t="s">
        <v>97</v>
      </c>
      <c r="F160" s="116"/>
      <c r="G160" s="99">
        <v>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99">
        <v>0</v>
      </c>
    </row>
    <row r="161" spans="1:26" ht="18.75" customHeight="1" outlineLevel="6" thickBot="1">
      <c r="A161" s="13" t="s">
        <v>149</v>
      </c>
      <c r="B161" s="19">
        <v>951</v>
      </c>
      <c r="C161" s="11" t="s">
        <v>67</v>
      </c>
      <c r="D161" s="11" t="s">
        <v>263</v>
      </c>
      <c r="E161" s="11" t="s">
        <v>5</v>
      </c>
      <c r="F161" s="11"/>
      <c r="G161" s="12">
        <f>G169+G176+G162+G180</f>
        <v>5579.5</v>
      </c>
      <c r="H161" s="12">
        <f aca="true" t="shared" si="36" ref="H161:Z161">H169+H176+H162+H180</f>
        <v>0</v>
      </c>
      <c r="I161" s="12">
        <f t="shared" si="36"/>
        <v>0</v>
      </c>
      <c r="J161" s="12">
        <f t="shared" si="36"/>
        <v>0</v>
      </c>
      <c r="K161" s="12">
        <f t="shared" si="36"/>
        <v>0</v>
      </c>
      <c r="L161" s="12">
        <f t="shared" si="36"/>
        <v>0</v>
      </c>
      <c r="M161" s="12">
        <f t="shared" si="36"/>
        <v>0</v>
      </c>
      <c r="N161" s="12">
        <f t="shared" si="36"/>
        <v>0</v>
      </c>
      <c r="O161" s="12">
        <f t="shared" si="36"/>
        <v>0</v>
      </c>
      <c r="P161" s="12">
        <f t="shared" si="36"/>
        <v>0</v>
      </c>
      <c r="Q161" s="12">
        <f t="shared" si="36"/>
        <v>0</v>
      </c>
      <c r="R161" s="12">
        <f t="shared" si="36"/>
        <v>0</v>
      </c>
      <c r="S161" s="12">
        <f t="shared" si="36"/>
        <v>0</v>
      </c>
      <c r="T161" s="12">
        <f t="shared" si="36"/>
        <v>0</v>
      </c>
      <c r="U161" s="12">
        <f t="shared" si="36"/>
        <v>0</v>
      </c>
      <c r="V161" s="12">
        <f t="shared" si="36"/>
        <v>0</v>
      </c>
      <c r="W161" s="12">
        <f t="shared" si="36"/>
        <v>0</v>
      </c>
      <c r="X161" s="12">
        <f t="shared" si="36"/>
        <v>0</v>
      </c>
      <c r="Y161" s="12">
        <f t="shared" si="36"/>
        <v>0</v>
      </c>
      <c r="Z161" s="12">
        <f t="shared" si="36"/>
        <v>5579.5</v>
      </c>
    </row>
    <row r="162" spans="1:26" ht="48" outlineLevel="6" thickBot="1">
      <c r="A162" s="115" t="s">
        <v>376</v>
      </c>
      <c r="B162" s="91">
        <v>951</v>
      </c>
      <c r="C162" s="108" t="s">
        <v>67</v>
      </c>
      <c r="D162" s="108" t="s">
        <v>283</v>
      </c>
      <c r="E162" s="108" t="s">
        <v>5</v>
      </c>
      <c r="F162" s="108"/>
      <c r="G162" s="124">
        <f>G163+G166</f>
        <v>100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  <c r="Z162" s="124">
        <f>Z163+Z166</f>
        <v>100</v>
      </c>
    </row>
    <row r="163" spans="1:26" ht="36.75" customHeight="1" outlineLevel="6" thickBot="1">
      <c r="A163" s="5" t="s">
        <v>206</v>
      </c>
      <c r="B163" s="21">
        <v>951</v>
      </c>
      <c r="C163" s="6" t="s">
        <v>67</v>
      </c>
      <c r="D163" s="6" t="s">
        <v>284</v>
      </c>
      <c r="E163" s="6" t="s">
        <v>5</v>
      </c>
      <c r="F163" s="11"/>
      <c r="G163" s="7">
        <f>G164</f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7">
        <f>Z164</f>
        <v>100</v>
      </c>
    </row>
    <row r="164" spans="1:26" ht="32.25" outlineLevel="6" thickBot="1">
      <c r="A164" s="89" t="s">
        <v>101</v>
      </c>
      <c r="B164" s="93">
        <v>951</v>
      </c>
      <c r="C164" s="94" t="s">
        <v>67</v>
      </c>
      <c r="D164" s="94" t="s">
        <v>284</v>
      </c>
      <c r="E164" s="94" t="s">
        <v>95</v>
      </c>
      <c r="F164" s="11"/>
      <c r="G164" s="99">
        <f>G165</f>
        <v>100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99">
        <f>Z165</f>
        <v>100</v>
      </c>
    </row>
    <row r="165" spans="1:26" ht="32.25" outlineLevel="6" thickBot="1">
      <c r="A165" s="89" t="s">
        <v>103</v>
      </c>
      <c r="B165" s="93">
        <v>951</v>
      </c>
      <c r="C165" s="94" t="s">
        <v>67</v>
      </c>
      <c r="D165" s="94" t="s">
        <v>284</v>
      </c>
      <c r="E165" s="94" t="s">
        <v>97</v>
      </c>
      <c r="F165" s="11"/>
      <c r="G165" s="99">
        <v>100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99">
        <v>100</v>
      </c>
    </row>
    <row r="166" spans="1:26" ht="33" customHeight="1" outlineLevel="6" thickBot="1">
      <c r="A166" s="5" t="s">
        <v>205</v>
      </c>
      <c r="B166" s="21">
        <v>951</v>
      </c>
      <c r="C166" s="6" t="s">
        <v>67</v>
      </c>
      <c r="D166" s="6" t="s">
        <v>285</v>
      </c>
      <c r="E166" s="6" t="s">
        <v>5</v>
      </c>
      <c r="F166" s="11"/>
      <c r="G166" s="7">
        <f>G167</f>
        <v>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  <c r="Z166" s="7">
        <f>Z167</f>
        <v>0</v>
      </c>
    </row>
    <row r="167" spans="1:26" ht="32.25" outlineLevel="6" thickBot="1">
      <c r="A167" s="89" t="s">
        <v>101</v>
      </c>
      <c r="B167" s="93">
        <v>951</v>
      </c>
      <c r="C167" s="94" t="s">
        <v>67</v>
      </c>
      <c r="D167" s="94" t="s">
        <v>285</v>
      </c>
      <c r="E167" s="94" t="s">
        <v>95</v>
      </c>
      <c r="F167" s="11"/>
      <c r="G167" s="99">
        <f>G168</f>
        <v>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99">
        <f>Z168</f>
        <v>0</v>
      </c>
    </row>
    <row r="168" spans="1:26" ht="32.25" outlineLevel="6" thickBot="1">
      <c r="A168" s="89" t="s">
        <v>103</v>
      </c>
      <c r="B168" s="93">
        <v>951</v>
      </c>
      <c r="C168" s="94" t="s">
        <v>67</v>
      </c>
      <c r="D168" s="94" t="s">
        <v>285</v>
      </c>
      <c r="E168" s="94" t="s">
        <v>97</v>
      </c>
      <c r="F168" s="11"/>
      <c r="G168" s="99">
        <v>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99">
        <v>0</v>
      </c>
    </row>
    <row r="169" spans="1:26" ht="32.25" outlineLevel="6" thickBot="1">
      <c r="A169" s="95" t="s">
        <v>377</v>
      </c>
      <c r="B169" s="91">
        <v>951</v>
      </c>
      <c r="C169" s="92" t="s">
        <v>67</v>
      </c>
      <c r="D169" s="92" t="s">
        <v>286</v>
      </c>
      <c r="E169" s="92" t="s">
        <v>5</v>
      </c>
      <c r="F169" s="92"/>
      <c r="G169" s="16">
        <f>G170+G173</f>
        <v>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  <c r="Z169" s="16">
        <f>Z170+Z173</f>
        <v>0</v>
      </c>
    </row>
    <row r="170" spans="1:26" ht="32.25" outlineLevel="6" thickBot="1">
      <c r="A170" s="5" t="s">
        <v>150</v>
      </c>
      <c r="B170" s="21">
        <v>951</v>
      </c>
      <c r="C170" s="6" t="s">
        <v>67</v>
      </c>
      <c r="D170" s="6" t="s">
        <v>287</v>
      </c>
      <c r="E170" s="6" t="s">
        <v>5</v>
      </c>
      <c r="F170" s="6"/>
      <c r="G170" s="7">
        <f>G171</f>
        <v>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  <c r="Z170" s="7">
        <f>Z171</f>
        <v>0</v>
      </c>
    </row>
    <row r="171" spans="1:26" ht="32.25" outlineLevel="6" thickBot="1">
      <c r="A171" s="89" t="s">
        <v>101</v>
      </c>
      <c r="B171" s="93">
        <v>951</v>
      </c>
      <c r="C171" s="94" t="s">
        <v>67</v>
      </c>
      <c r="D171" s="94" t="s">
        <v>287</v>
      </c>
      <c r="E171" s="94" t="s">
        <v>95</v>
      </c>
      <c r="F171" s="94"/>
      <c r="G171" s="99">
        <f>G172</f>
        <v>0</v>
      </c>
      <c r="H171" s="32">
        <f aca="true" t="shared" si="37" ref="H171:W171">H172</f>
        <v>0</v>
      </c>
      <c r="I171" s="32">
        <f t="shared" si="37"/>
        <v>0</v>
      </c>
      <c r="J171" s="32">
        <f t="shared" si="37"/>
        <v>0</v>
      </c>
      <c r="K171" s="32">
        <f t="shared" si="37"/>
        <v>0</v>
      </c>
      <c r="L171" s="32">
        <f t="shared" si="37"/>
        <v>0</v>
      </c>
      <c r="M171" s="32">
        <f t="shared" si="37"/>
        <v>0</v>
      </c>
      <c r="N171" s="32">
        <f t="shared" si="37"/>
        <v>0</v>
      </c>
      <c r="O171" s="32">
        <f t="shared" si="37"/>
        <v>0</v>
      </c>
      <c r="P171" s="32">
        <f t="shared" si="37"/>
        <v>0</v>
      </c>
      <c r="Q171" s="32">
        <f t="shared" si="37"/>
        <v>0</v>
      </c>
      <c r="R171" s="32">
        <f t="shared" si="37"/>
        <v>0</v>
      </c>
      <c r="S171" s="32">
        <f t="shared" si="37"/>
        <v>0</v>
      </c>
      <c r="T171" s="32">
        <f t="shared" si="37"/>
        <v>0</v>
      </c>
      <c r="U171" s="32">
        <f t="shared" si="37"/>
        <v>0</v>
      </c>
      <c r="V171" s="32">
        <f t="shared" si="37"/>
        <v>0</v>
      </c>
      <c r="W171" s="32">
        <f t="shared" si="37"/>
        <v>0</v>
      </c>
      <c r="X171" s="67">
        <f>X172</f>
        <v>409.75398</v>
      </c>
      <c r="Y171" s="59" t="e">
        <f>X171/G171*100</f>
        <v>#DIV/0!</v>
      </c>
      <c r="Z171" s="99">
        <f>Z172</f>
        <v>0</v>
      </c>
    </row>
    <row r="172" spans="1:26" ht="32.25" outlineLevel="6" thickBot="1">
      <c r="A172" s="89" t="s">
        <v>103</v>
      </c>
      <c r="B172" s="93">
        <v>951</v>
      </c>
      <c r="C172" s="94" t="s">
        <v>67</v>
      </c>
      <c r="D172" s="94" t="s">
        <v>287</v>
      </c>
      <c r="E172" s="94" t="s">
        <v>97</v>
      </c>
      <c r="F172" s="94"/>
      <c r="G172" s="99">
        <v>0</v>
      </c>
      <c r="H172" s="2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45"/>
      <c r="X172" s="65">
        <v>409.75398</v>
      </c>
      <c r="Y172" s="59" t="e">
        <f>X172/G172*100</f>
        <v>#DIV/0!</v>
      </c>
      <c r="Z172" s="99">
        <v>0</v>
      </c>
    </row>
    <row r="173" spans="1:26" ht="32.25" outlineLevel="6" thickBot="1">
      <c r="A173" s="5" t="s">
        <v>151</v>
      </c>
      <c r="B173" s="21">
        <v>951</v>
      </c>
      <c r="C173" s="6" t="s">
        <v>67</v>
      </c>
      <c r="D173" s="6" t="s">
        <v>288</v>
      </c>
      <c r="E173" s="6" t="s">
        <v>5</v>
      </c>
      <c r="F173" s="6"/>
      <c r="G173" s="7">
        <f>G174</f>
        <v>0</v>
      </c>
      <c r="H173" s="8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  <c r="Z173" s="7">
        <f>Z174</f>
        <v>0</v>
      </c>
    </row>
    <row r="174" spans="1:26" ht="32.25" outlineLevel="6" thickBot="1">
      <c r="A174" s="89" t="s">
        <v>101</v>
      </c>
      <c r="B174" s="93">
        <v>951</v>
      </c>
      <c r="C174" s="94" t="s">
        <v>67</v>
      </c>
      <c r="D174" s="94" t="s">
        <v>288</v>
      </c>
      <c r="E174" s="94" t="s">
        <v>95</v>
      </c>
      <c r="F174" s="94"/>
      <c r="G174" s="99">
        <f>G175</f>
        <v>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  <c r="Z174" s="99">
        <f>Z175</f>
        <v>0</v>
      </c>
    </row>
    <row r="175" spans="1:26" ht="32.25" outlineLevel="6" thickBot="1">
      <c r="A175" s="89" t="s">
        <v>103</v>
      </c>
      <c r="B175" s="93">
        <v>951</v>
      </c>
      <c r="C175" s="94" t="s">
        <v>67</v>
      </c>
      <c r="D175" s="94" t="s">
        <v>288</v>
      </c>
      <c r="E175" s="94" t="s">
        <v>97</v>
      </c>
      <c r="F175" s="94"/>
      <c r="G175" s="99">
        <v>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  <c r="Z175" s="99">
        <v>0</v>
      </c>
    </row>
    <row r="176" spans="1:26" ht="48" outlineLevel="6" thickBot="1">
      <c r="A176" s="95" t="s">
        <v>378</v>
      </c>
      <c r="B176" s="91">
        <v>951</v>
      </c>
      <c r="C176" s="92" t="s">
        <v>67</v>
      </c>
      <c r="D176" s="92" t="s">
        <v>289</v>
      </c>
      <c r="E176" s="92" t="s">
        <v>5</v>
      </c>
      <c r="F176" s="92"/>
      <c r="G176" s="16">
        <f>G177</f>
        <v>14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  <c r="Z176" s="16">
        <f>Z177</f>
        <v>14</v>
      </c>
    </row>
    <row r="177" spans="1:26" ht="48" outlineLevel="6" thickBot="1">
      <c r="A177" s="5" t="s">
        <v>152</v>
      </c>
      <c r="B177" s="21">
        <v>951</v>
      </c>
      <c r="C177" s="6" t="s">
        <v>67</v>
      </c>
      <c r="D177" s="6" t="s">
        <v>290</v>
      </c>
      <c r="E177" s="6" t="s">
        <v>5</v>
      </c>
      <c r="F177" s="6"/>
      <c r="G177" s="7">
        <f>G178</f>
        <v>14</v>
      </c>
      <c r="H177" s="40">
        <f aca="true" t="shared" si="38" ref="H177:X178">H178</f>
        <v>0</v>
      </c>
      <c r="I177" s="40">
        <f t="shared" si="38"/>
        <v>0</v>
      </c>
      <c r="J177" s="40">
        <f t="shared" si="38"/>
        <v>0</v>
      </c>
      <c r="K177" s="40">
        <f t="shared" si="38"/>
        <v>0</v>
      </c>
      <c r="L177" s="40">
        <f t="shared" si="38"/>
        <v>0</v>
      </c>
      <c r="M177" s="40">
        <f t="shared" si="38"/>
        <v>0</v>
      </c>
      <c r="N177" s="40">
        <f t="shared" si="38"/>
        <v>0</v>
      </c>
      <c r="O177" s="40">
        <f t="shared" si="38"/>
        <v>0</v>
      </c>
      <c r="P177" s="40">
        <f t="shared" si="38"/>
        <v>0</v>
      </c>
      <c r="Q177" s="40">
        <f t="shared" si="38"/>
        <v>0</v>
      </c>
      <c r="R177" s="40">
        <f t="shared" si="38"/>
        <v>0</v>
      </c>
      <c r="S177" s="40">
        <f t="shared" si="38"/>
        <v>0</v>
      </c>
      <c r="T177" s="40">
        <f t="shared" si="38"/>
        <v>0</v>
      </c>
      <c r="U177" s="40">
        <f t="shared" si="38"/>
        <v>0</v>
      </c>
      <c r="V177" s="40">
        <f t="shared" si="38"/>
        <v>0</v>
      </c>
      <c r="W177" s="40">
        <f t="shared" si="38"/>
        <v>0</v>
      </c>
      <c r="X177" s="72">
        <f t="shared" si="38"/>
        <v>1027.32</v>
      </c>
      <c r="Y177" s="59">
        <f aca="true" t="shared" si="39" ref="Y177:Y188">X177/G177*100</f>
        <v>7338</v>
      </c>
      <c r="Z177" s="7">
        <f>Z178</f>
        <v>14</v>
      </c>
    </row>
    <row r="178" spans="1:26" ht="32.25" outlineLevel="6" thickBot="1">
      <c r="A178" s="89" t="s">
        <v>101</v>
      </c>
      <c r="B178" s="93">
        <v>951</v>
      </c>
      <c r="C178" s="94" t="s">
        <v>67</v>
      </c>
      <c r="D178" s="94" t="s">
        <v>290</v>
      </c>
      <c r="E178" s="94" t="s">
        <v>95</v>
      </c>
      <c r="F178" s="94"/>
      <c r="G178" s="99">
        <f>G179</f>
        <v>14</v>
      </c>
      <c r="H178" s="32">
        <f t="shared" si="38"/>
        <v>0</v>
      </c>
      <c r="I178" s="32">
        <f t="shared" si="38"/>
        <v>0</v>
      </c>
      <c r="J178" s="32">
        <f t="shared" si="38"/>
        <v>0</v>
      </c>
      <c r="K178" s="32">
        <f t="shared" si="38"/>
        <v>0</v>
      </c>
      <c r="L178" s="32">
        <f t="shared" si="38"/>
        <v>0</v>
      </c>
      <c r="M178" s="32">
        <f t="shared" si="38"/>
        <v>0</v>
      </c>
      <c r="N178" s="32">
        <f t="shared" si="38"/>
        <v>0</v>
      </c>
      <c r="O178" s="32">
        <f t="shared" si="38"/>
        <v>0</v>
      </c>
      <c r="P178" s="32">
        <f t="shared" si="38"/>
        <v>0</v>
      </c>
      <c r="Q178" s="32">
        <f t="shared" si="38"/>
        <v>0</v>
      </c>
      <c r="R178" s="32">
        <f t="shared" si="38"/>
        <v>0</v>
      </c>
      <c r="S178" s="32">
        <f t="shared" si="38"/>
        <v>0</v>
      </c>
      <c r="T178" s="32">
        <f t="shared" si="38"/>
        <v>0</v>
      </c>
      <c r="U178" s="32">
        <f t="shared" si="38"/>
        <v>0</v>
      </c>
      <c r="V178" s="32">
        <f t="shared" si="38"/>
        <v>0</v>
      </c>
      <c r="W178" s="32">
        <f t="shared" si="38"/>
        <v>0</v>
      </c>
      <c r="X178" s="67">
        <f t="shared" si="38"/>
        <v>1027.32</v>
      </c>
      <c r="Y178" s="59">
        <f t="shared" si="39"/>
        <v>7338</v>
      </c>
      <c r="Z178" s="99">
        <f>Z179</f>
        <v>14</v>
      </c>
    </row>
    <row r="179" spans="1:26" ht="32.25" outlineLevel="6" thickBot="1">
      <c r="A179" s="89" t="s">
        <v>103</v>
      </c>
      <c r="B179" s="93">
        <v>951</v>
      </c>
      <c r="C179" s="94" t="s">
        <v>67</v>
      </c>
      <c r="D179" s="94" t="s">
        <v>290</v>
      </c>
      <c r="E179" s="94" t="s">
        <v>97</v>
      </c>
      <c r="F179" s="94"/>
      <c r="G179" s="99">
        <v>14</v>
      </c>
      <c r="H179" s="34">
        <f aca="true" t="shared" si="40" ref="H179:X179">H183</f>
        <v>0</v>
      </c>
      <c r="I179" s="34">
        <f t="shared" si="40"/>
        <v>0</v>
      </c>
      <c r="J179" s="34">
        <f t="shared" si="40"/>
        <v>0</v>
      </c>
      <c r="K179" s="34">
        <f t="shared" si="40"/>
        <v>0</v>
      </c>
      <c r="L179" s="34">
        <f t="shared" si="40"/>
        <v>0</v>
      </c>
      <c r="M179" s="34">
        <f t="shared" si="40"/>
        <v>0</v>
      </c>
      <c r="N179" s="34">
        <f t="shared" si="40"/>
        <v>0</v>
      </c>
      <c r="O179" s="34">
        <f t="shared" si="40"/>
        <v>0</v>
      </c>
      <c r="P179" s="34">
        <f t="shared" si="40"/>
        <v>0</v>
      </c>
      <c r="Q179" s="34">
        <f t="shared" si="40"/>
        <v>0</v>
      </c>
      <c r="R179" s="34">
        <f t="shared" si="40"/>
        <v>0</v>
      </c>
      <c r="S179" s="34">
        <f t="shared" si="40"/>
        <v>0</v>
      </c>
      <c r="T179" s="34">
        <f t="shared" si="40"/>
        <v>0</v>
      </c>
      <c r="U179" s="34">
        <f t="shared" si="40"/>
        <v>0</v>
      </c>
      <c r="V179" s="34">
        <f t="shared" si="40"/>
        <v>0</v>
      </c>
      <c r="W179" s="34">
        <f t="shared" si="40"/>
        <v>0</v>
      </c>
      <c r="X179" s="68">
        <f t="shared" si="40"/>
        <v>1027.32</v>
      </c>
      <c r="Y179" s="59">
        <f t="shared" si="39"/>
        <v>7338</v>
      </c>
      <c r="Z179" s="99">
        <v>14</v>
      </c>
    </row>
    <row r="180" spans="1:26" ht="63.75" outlineLevel="6" thickBot="1">
      <c r="A180" s="95" t="s">
        <v>379</v>
      </c>
      <c r="B180" s="91">
        <v>951</v>
      </c>
      <c r="C180" s="92" t="s">
        <v>67</v>
      </c>
      <c r="D180" s="92" t="s">
        <v>380</v>
      </c>
      <c r="E180" s="92" t="s">
        <v>5</v>
      </c>
      <c r="F180" s="92"/>
      <c r="G180" s="146">
        <f>G181</f>
        <v>5465.5</v>
      </c>
      <c r="H180" s="8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  <c r="Z180" s="146">
        <f>Z181</f>
        <v>5465.5</v>
      </c>
    </row>
    <row r="181" spans="1:26" ht="16.5" outlineLevel="6" thickBot="1">
      <c r="A181" s="5" t="s">
        <v>123</v>
      </c>
      <c r="B181" s="21">
        <v>951</v>
      </c>
      <c r="C181" s="6" t="s">
        <v>67</v>
      </c>
      <c r="D181" s="6" t="s">
        <v>375</v>
      </c>
      <c r="E181" s="6" t="s">
        <v>122</v>
      </c>
      <c r="F181" s="6"/>
      <c r="G181" s="150">
        <f>G182</f>
        <v>5465.5</v>
      </c>
      <c r="H181" s="87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75"/>
      <c r="Y181" s="59"/>
      <c r="Z181" s="150">
        <f>Z182</f>
        <v>5465.5</v>
      </c>
    </row>
    <row r="182" spans="1:26" ht="48" outlineLevel="6" thickBot="1">
      <c r="A182" s="100" t="s">
        <v>213</v>
      </c>
      <c r="B182" s="93">
        <v>951</v>
      </c>
      <c r="C182" s="94" t="s">
        <v>67</v>
      </c>
      <c r="D182" s="94" t="s">
        <v>375</v>
      </c>
      <c r="E182" s="94" t="s">
        <v>89</v>
      </c>
      <c r="F182" s="94"/>
      <c r="G182" s="145">
        <v>5465.5</v>
      </c>
      <c r="H182" s="87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75"/>
      <c r="Y182" s="59"/>
      <c r="Z182" s="145">
        <v>5465.5</v>
      </c>
    </row>
    <row r="183" spans="1:26" ht="16.5" outlineLevel="6" thickBot="1">
      <c r="A183" s="118" t="s">
        <v>153</v>
      </c>
      <c r="B183" s="132">
        <v>951</v>
      </c>
      <c r="C183" s="39" t="s">
        <v>154</v>
      </c>
      <c r="D183" s="39" t="s">
        <v>263</v>
      </c>
      <c r="E183" s="39" t="s">
        <v>5</v>
      </c>
      <c r="F183" s="119"/>
      <c r="G183" s="120">
        <f>G184</f>
        <v>0</v>
      </c>
      <c r="H183" s="2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45"/>
      <c r="X183" s="65">
        <v>1027.32</v>
      </c>
      <c r="Y183" s="59" t="e">
        <f t="shared" si="39"/>
        <v>#DIV/0!</v>
      </c>
      <c r="Z183" s="120">
        <f>Z184</f>
        <v>0</v>
      </c>
    </row>
    <row r="184" spans="1:26" ht="18" customHeight="1" outlineLevel="6" thickBot="1">
      <c r="A184" s="30" t="s">
        <v>82</v>
      </c>
      <c r="B184" s="19">
        <v>951</v>
      </c>
      <c r="C184" s="9" t="s">
        <v>83</v>
      </c>
      <c r="D184" s="9" t="s">
        <v>263</v>
      </c>
      <c r="E184" s="9" t="s">
        <v>5</v>
      </c>
      <c r="F184" s="121" t="s">
        <v>5</v>
      </c>
      <c r="G184" s="31">
        <f>G185</f>
        <v>0</v>
      </c>
      <c r="H184" s="29" t="e">
        <f>H185+#REF!</f>
        <v>#REF!</v>
      </c>
      <c r="I184" s="29" t="e">
        <f>I185+#REF!</f>
        <v>#REF!</v>
      </c>
      <c r="J184" s="29" t="e">
        <f>J185+#REF!</f>
        <v>#REF!</v>
      </c>
      <c r="K184" s="29" t="e">
        <f>K185+#REF!</f>
        <v>#REF!</v>
      </c>
      <c r="L184" s="29" t="e">
        <f>L185+#REF!</f>
        <v>#REF!</v>
      </c>
      <c r="M184" s="29" t="e">
        <f>M185+#REF!</f>
        <v>#REF!</v>
      </c>
      <c r="N184" s="29" t="e">
        <f>N185+#REF!</f>
        <v>#REF!</v>
      </c>
      <c r="O184" s="29" t="e">
        <f>O185+#REF!</f>
        <v>#REF!</v>
      </c>
      <c r="P184" s="29" t="e">
        <f>P185+#REF!</f>
        <v>#REF!</v>
      </c>
      <c r="Q184" s="29" t="e">
        <f>Q185+#REF!</f>
        <v>#REF!</v>
      </c>
      <c r="R184" s="29" t="e">
        <f>R185+#REF!</f>
        <v>#REF!</v>
      </c>
      <c r="S184" s="29" t="e">
        <f>S185+#REF!</f>
        <v>#REF!</v>
      </c>
      <c r="T184" s="29" t="e">
        <f>T185+#REF!</f>
        <v>#REF!</v>
      </c>
      <c r="U184" s="29" t="e">
        <f>U185+#REF!</f>
        <v>#REF!</v>
      </c>
      <c r="V184" s="29" t="e">
        <f>V185+#REF!</f>
        <v>#REF!</v>
      </c>
      <c r="W184" s="29" t="e">
        <f>W185+#REF!</f>
        <v>#REF!</v>
      </c>
      <c r="X184" s="73" t="e">
        <f>X185+#REF!</f>
        <v>#REF!</v>
      </c>
      <c r="Y184" s="59" t="e">
        <f t="shared" si="39"/>
        <v>#REF!</v>
      </c>
      <c r="Z184" s="31">
        <f>Z185</f>
        <v>0</v>
      </c>
    </row>
    <row r="185" spans="1:26" ht="34.5" customHeight="1" outlineLevel="3" thickBot="1">
      <c r="A185" s="113" t="s">
        <v>138</v>
      </c>
      <c r="B185" s="19">
        <v>951</v>
      </c>
      <c r="C185" s="11" t="s">
        <v>83</v>
      </c>
      <c r="D185" s="11" t="s">
        <v>264</v>
      </c>
      <c r="E185" s="11" t="s">
        <v>5</v>
      </c>
      <c r="F185" s="122"/>
      <c r="G185" s="32">
        <f>G186</f>
        <v>0</v>
      </c>
      <c r="H185" s="31">
        <f aca="true" t="shared" si="41" ref="H185:X187">H186</f>
        <v>0</v>
      </c>
      <c r="I185" s="31">
        <f t="shared" si="41"/>
        <v>0</v>
      </c>
      <c r="J185" s="31">
        <f t="shared" si="41"/>
        <v>0</v>
      </c>
      <c r="K185" s="31">
        <f t="shared" si="41"/>
        <v>0</v>
      </c>
      <c r="L185" s="31">
        <f t="shared" si="41"/>
        <v>0</v>
      </c>
      <c r="M185" s="31">
        <f t="shared" si="41"/>
        <v>0</v>
      </c>
      <c r="N185" s="31">
        <f t="shared" si="41"/>
        <v>0</v>
      </c>
      <c r="O185" s="31">
        <f t="shared" si="41"/>
        <v>0</v>
      </c>
      <c r="P185" s="31">
        <f t="shared" si="41"/>
        <v>0</v>
      </c>
      <c r="Q185" s="31">
        <f t="shared" si="41"/>
        <v>0</v>
      </c>
      <c r="R185" s="31">
        <f t="shared" si="41"/>
        <v>0</v>
      </c>
      <c r="S185" s="31">
        <f t="shared" si="41"/>
        <v>0</v>
      </c>
      <c r="T185" s="31">
        <f t="shared" si="41"/>
        <v>0</v>
      </c>
      <c r="U185" s="31">
        <f t="shared" si="41"/>
        <v>0</v>
      </c>
      <c r="V185" s="31">
        <f t="shared" si="41"/>
        <v>0</v>
      </c>
      <c r="W185" s="31">
        <f t="shared" si="41"/>
        <v>0</v>
      </c>
      <c r="X185" s="66">
        <f t="shared" si="41"/>
        <v>67.348</v>
      </c>
      <c r="Y185" s="59" t="e">
        <f t="shared" si="39"/>
        <v>#DIV/0!</v>
      </c>
      <c r="Z185" s="32">
        <f>Z186</f>
        <v>0</v>
      </c>
    </row>
    <row r="186" spans="1:26" ht="18.75" customHeight="1" outlineLevel="3" thickBot="1">
      <c r="A186" s="113" t="s">
        <v>139</v>
      </c>
      <c r="B186" s="19">
        <v>951</v>
      </c>
      <c r="C186" s="11" t="s">
        <v>83</v>
      </c>
      <c r="D186" s="11" t="s">
        <v>265</v>
      </c>
      <c r="E186" s="11" t="s">
        <v>5</v>
      </c>
      <c r="F186" s="122"/>
      <c r="G186" s="32">
        <f>G187</f>
        <v>0</v>
      </c>
      <c r="H186" s="32">
        <f t="shared" si="41"/>
        <v>0</v>
      </c>
      <c r="I186" s="32">
        <f t="shared" si="41"/>
        <v>0</v>
      </c>
      <c r="J186" s="32">
        <f t="shared" si="41"/>
        <v>0</v>
      </c>
      <c r="K186" s="32">
        <f t="shared" si="41"/>
        <v>0</v>
      </c>
      <c r="L186" s="32">
        <f t="shared" si="41"/>
        <v>0</v>
      </c>
      <c r="M186" s="32">
        <f t="shared" si="41"/>
        <v>0</v>
      </c>
      <c r="N186" s="32">
        <f t="shared" si="41"/>
        <v>0</v>
      </c>
      <c r="O186" s="32">
        <f t="shared" si="41"/>
        <v>0</v>
      </c>
      <c r="P186" s="32">
        <f t="shared" si="41"/>
        <v>0</v>
      </c>
      <c r="Q186" s="32">
        <f t="shared" si="41"/>
        <v>0</v>
      </c>
      <c r="R186" s="32">
        <f t="shared" si="41"/>
        <v>0</v>
      </c>
      <c r="S186" s="32">
        <f t="shared" si="41"/>
        <v>0</v>
      </c>
      <c r="T186" s="32">
        <f t="shared" si="41"/>
        <v>0</v>
      </c>
      <c r="U186" s="32">
        <f t="shared" si="41"/>
        <v>0</v>
      </c>
      <c r="V186" s="32">
        <f t="shared" si="41"/>
        <v>0</v>
      </c>
      <c r="W186" s="32">
        <f t="shared" si="41"/>
        <v>0</v>
      </c>
      <c r="X186" s="67">
        <f t="shared" si="41"/>
        <v>67.348</v>
      </c>
      <c r="Y186" s="59" t="e">
        <f t="shared" si="39"/>
        <v>#DIV/0!</v>
      </c>
      <c r="Z186" s="32">
        <f>Z187</f>
        <v>0</v>
      </c>
    </row>
    <row r="187" spans="1:26" ht="33.75" customHeight="1" outlineLevel="4" thickBot="1">
      <c r="A187" s="90" t="s">
        <v>38</v>
      </c>
      <c r="B187" s="91">
        <v>951</v>
      </c>
      <c r="C187" s="92" t="s">
        <v>83</v>
      </c>
      <c r="D187" s="92" t="s">
        <v>291</v>
      </c>
      <c r="E187" s="92" t="s">
        <v>5</v>
      </c>
      <c r="F187" s="123" t="s">
        <v>5</v>
      </c>
      <c r="G187" s="35">
        <f>G188</f>
        <v>0</v>
      </c>
      <c r="H187" s="34">
        <f t="shared" si="41"/>
        <v>0</v>
      </c>
      <c r="I187" s="34">
        <f t="shared" si="41"/>
        <v>0</v>
      </c>
      <c r="J187" s="34">
        <f t="shared" si="41"/>
        <v>0</v>
      </c>
      <c r="K187" s="34">
        <f t="shared" si="41"/>
        <v>0</v>
      </c>
      <c r="L187" s="34">
        <f t="shared" si="41"/>
        <v>0</v>
      </c>
      <c r="M187" s="34">
        <f t="shared" si="41"/>
        <v>0</v>
      </c>
      <c r="N187" s="34">
        <f t="shared" si="41"/>
        <v>0</v>
      </c>
      <c r="O187" s="34">
        <f t="shared" si="41"/>
        <v>0</v>
      </c>
      <c r="P187" s="34">
        <f t="shared" si="41"/>
        <v>0</v>
      </c>
      <c r="Q187" s="34">
        <f t="shared" si="41"/>
        <v>0</v>
      </c>
      <c r="R187" s="34">
        <f t="shared" si="41"/>
        <v>0</v>
      </c>
      <c r="S187" s="34">
        <f t="shared" si="41"/>
        <v>0</v>
      </c>
      <c r="T187" s="34">
        <f t="shared" si="41"/>
        <v>0</v>
      </c>
      <c r="U187" s="34">
        <f t="shared" si="41"/>
        <v>0</v>
      </c>
      <c r="V187" s="34">
        <f t="shared" si="41"/>
        <v>0</v>
      </c>
      <c r="W187" s="34">
        <f t="shared" si="41"/>
        <v>0</v>
      </c>
      <c r="X187" s="68">
        <f t="shared" si="41"/>
        <v>67.348</v>
      </c>
      <c r="Y187" s="59" t="e">
        <f t="shared" si="39"/>
        <v>#DIV/0!</v>
      </c>
      <c r="Z187" s="35">
        <f>Z188</f>
        <v>0</v>
      </c>
    </row>
    <row r="188" spans="1:26" ht="16.5" outlineLevel="5" thickBot="1">
      <c r="A188" s="33" t="s">
        <v>118</v>
      </c>
      <c r="B188" s="134">
        <v>951</v>
      </c>
      <c r="C188" s="6" t="s">
        <v>83</v>
      </c>
      <c r="D188" s="6" t="s">
        <v>291</v>
      </c>
      <c r="E188" s="6" t="s">
        <v>117</v>
      </c>
      <c r="F188" s="117" t="s">
        <v>155</v>
      </c>
      <c r="G188" s="34">
        <v>0</v>
      </c>
      <c r="H188" s="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4"/>
      <c r="X188" s="65">
        <v>67.348</v>
      </c>
      <c r="Y188" s="59" t="e">
        <f t="shared" si="39"/>
        <v>#DIV/0!</v>
      </c>
      <c r="Z188" s="34">
        <v>0</v>
      </c>
    </row>
    <row r="189" spans="1:26" ht="32.25" outlineLevel="5" thickBot="1">
      <c r="A189" s="109" t="s">
        <v>52</v>
      </c>
      <c r="B189" s="18">
        <v>951</v>
      </c>
      <c r="C189" s="14" t="s">
        <v>51</v>
      </c>
      <c r="D189" s="14" t="s">
        <v>263</v>
      </c>
      <c r="E189" s="14" t="s">
        <v>5</v>
      </c>
      <c r="F189" s="14"/>
      <c r="G189" s="15">
        <f aca="true" t="shared" si="42" ref="G189:G194">G190</f>
        <v>50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  <c r="Z189" s="15">
        <f aca="true" t="shared" si="43" ref="Z189:Z194">Z190</f>
        <v>50</v>
      </c>
    </row>
    <row r="190" spans="1:26" ht="48" outlineLevel="6" thickBot="1">
      <c r="A190" s="8" t="s">
        <v>31</v>
      </c>
      <c r="B190" s="19">
        <v>951</v>
      </c>
      <c r="C190" s="9" t="s">
        <v>10</v>
      </c>
      <c r="D190" s="9" t="s">
        <v>263</v>
      </c>
      <c r="E190" s="9" t="s">
        <v>5</v>
      </c>
      <c r="F190" s="9"/>
      <c r="G190" s="10">
        <f t="shared" si="42"/>
        <v>50</v>
      </c>
      <c r="H190" s="29" t="e">
        <f aca="true" t="shared" si="44" ref="H190:X190">H191+H196</f>
        <v>#REF!</v>
      </c>
      <c r="I190" s="29" t="e">
        <f t="shared" si="44"/>
        <v>#REF!</v>
      </c>
      <c r="J190" s="29" t="e">
        <f t="shared" si="44"/>
        <v>#REF!</v>
      </c>
      <c r="K190" s="29" t="e">
        <f t="shared" si="44"/>
        <v>#REF!</v>
      </c>
      <c r="L190" s="29" t="e">
        <f t="shared" si="44"/>
        <v>#REF!</v>
      </c>
      <c r="M190" s="29" t="e">
        <f t="shared" si="44"/>
        <v>#REF!</v>
      </c>
      <c r="N190" s="29" t="e">
        <f t="shared" si="44"/>
        <v>#REF!</v>
      </c>
      <c r="O190" s="29" t="e">
        <f t="shared" si="44"/>
        <v>#REF!</v>
      </c>
      <c r="P190" s="29" t="e">
        <f t="shared" si="44"/>
        <v>#REF!</v>
      </c>
      <c r="Q190" s="29" t="e">
        <f t="shared" si="44"/>
        <v>#REF!</v>
      </c>
      <c r="R190" s="29" t="e">
        <f t="shared" si="44"/>
        <v>#REF!</v>
      </c>
      <c r="S190" s="29" t="e">
        <f t="shared" si="44"/>
        <v>#REF!</v>
      </c>
      <c r="T190" s="29" t="e">
        <f t="shared" si="44"/>
        <v>#REF!</v>
      </c>
      <c r="U190" s="29" t="e">
        <f t="shared" si="44"/>
        <v>#REF!</v>
      </c>
      <c r="V190" s="29" t="e">
        <f t="shared" si="44"/>
        <v>#REF!</v>
      </c>
      <c r="W190" s="29" t="e">
        <f t="shared" si="44"/>
        <v>#REF!</v>
      </c>
      <c r="X190" s="73" t="e">
        <f t="shared" si="44"/>
        <v>#REF!</v>
      </c>
      <c r="Y190" s="59" t="e">
        <f>X190/G190*100</f>
        <v>#REF!</v>
      </c>
      <c r="Z190" s="10">
        <f t="shared" si="43"/>
        <v>50</v>
      </c>
    </row>
    <row r="191" spans="1:26" ht="32.25" outlineLevel="6" thickBot="1">
      <c r="A191" s="113" t="s">
        <v>138</v>
      </c>
      <c r="B191" s="19">
        <v>951</v>
      </c>
      <c r="C191" s="9" t="s">
        <v>10</v>
      </c>
      <c r="D191" s="9" t="s">
        <v>264</v>
      </c>
      <c r="E191" s="9" t="s">
        <v>5</v>
      </c>
      <c r="F191" s="9"/>
      <c r="G191" s="10">
        <f t="shared" si="42"/>
        <v>50</v>
      </c>
      <c r="H191" s="31">
        <f aca="true" t="shared" si="45" ref="H191:X192">H192</f>
        <v>0</v>
      </c>
      <c r="I191" s="31">
        <f t="shared" si="45"/>
        <v>0</v>
      </c>
      <c r="J191" s="31">
        <f t="shared" si="45"/>
        <v>0</v>
      </c>
      <c r="K191" s="31">
        <f t="shared" si="45"/>
        <v>0</v>
      </c>
      <c r="L191" s="31">
        <f t="shared" si="45"/>
        <v>0</v>
      </c>
      <c r="M191" s="31">
        <f t="shared" si="45"/>
        <v>0</v>
      </c>
      <c r="N191" s="31">
        <f t="shared" si="45"/>
        <v>0</v>
      </c>
      <c r="O191" s="31">
        <f t="shared" si="45"/>
        <v>0</v>
      </c>
      <c r="P191" s="31">
        <f t="shared" si="45"/>
        <v>0</v>
      </c>
      <c r="Q191" s="31">
        <f t="shared" si="45"/>
        <v>0</v>
      </c>
      <c r="R191" s="31">
        <f t="shared" si="45"/>
        <v>0</v>
      </c>
      <c r="S191" s="31">
        <f t="shared" si="45"/>
        <v>0</v>
      </c>
      <c r="T191" s="31">
        <f t="shared" si="45"/>
        <v>0</v>
      </c>
      <c r="U191" s="31">
        <f t="shared" si="45"/>
        <v>0</v>
      </c>
      <c r="V191" s="31">
        <f t="shared" si="45"/>
        <v>0</v>
      </c>
      <c r="W191" s="31">
        <f t="shared" si="45"/>
        <v>0</v>
      </c>
      <c r="X191" s="66">
        <f t="shared" si="45"/>
        <v>0</v>
      </c>
      <c r="Y191" s="59">
        <f>X191/G191*100</f>
        <v>0</v>
      </c>
      <c r="Z191" s="10">
        <f t="shared" si="43"/>
        <v>50</v>
      </c>
    </row>
    <row r="192" spans="1:26" ht="32.25" outlineLevel="6" thickBot="1">
      <c r="A192" s="113" t="s">
        <v>139</v>
      </c>
      <c r="B192" s="19">
        <v>951</v>
      </c>
      <c r="C192" s="11" t="s">
        <v>10</v>
      </c>
      <c r="D192" s="11" t="s">
        <v>265</v>
      </c>
      <c r="E192" s="11" t="s">
        <v>5</v>
      </c>
      <c r="F192" s="11"/>
      <c r="G192" s="12">
        <f t="shared" si="42"/>
        <v>50</v>
      </c>
      <c r="H192" s="32">
        <f t="shared" si="45"/>
        <v>0</v>
      </c>
      <c r="I192" s="32">
        <f t="shared" si="45"/>
        <v>0</v>
      </c>
      <c r="J192" s="32">
        <f t="shared" si="45"/>
        <v>0</v>
      </c>
      <c r="K192" s="32">
        <f t="shared" si="45"/>
        <v>0</v>
      </c>
      <c r="L192" s="32">
        <f t="shared" si="45"/>
        <v>0</v>
      </c>
      <c r="M192" s="32">
        <f t="shared" si="45"/>
        <v>0</v>
      </c>
      <c r="N192" s="32">
        <f t="shared" si="45"/>
        <v>0</v>
      </c>
      <c r="O192" s="32">
        <f t="shared" si="45"/>
        <v>0</v>
      </c>
      <c r="P192" s="32">
        <f t="shared" si="45"/>
        <v>0</v>
      </c>
      <c r="Q192" s="32">
        <f t="shared" si="45"/>
        <v>0</v>
      </c>
      <c r="R192" s="32">
        <f t="shared" si="45"/>
        <v>0</v>
      </c>
      <c r="S192" s="32">
        <f t="shared" si="45"/>
        <v>0</v>
      </c>
      <c r="T192" s="32">
        <f t="shared" si="45"/>
        <v>0</v>
      </c>
      <c r="U192" s="32">
        <f t="shared" si="45"/>
        <v>0</v>
      </c>
      <c r="V192" s="32">
        <f t="shared" si="45"/>
        <v>0</v>
      </c>
      <c r="W192" s="32">
        <f t="shared" si="45"/>
        <v>0</v>
      </c>
      <c r="X192" s="67">
        <f t="shared" si="45"/>
        <v>0</v>
      </c>
      <c r="Y192" s="59">
        <f>X192/G192*100</f>
        <v>0</v>
      </c>
      <c r="Z192" s="12">
        <f t="shared" si="43"/>
        <v>50</v>
      </c>
    </row>
    <row r="193" spans="1:26" ht="48" outlineLevel="6" thickBot="1">
      <c r="A193" s="95" t="s">
        <v>156</v>
      </c>
      <c r="B193" s="91">
        <v>951</v>
      </c>
      <c r="C193" s="92" t="s">
        <v>10</v>
      </c>
      <c r="D193" s="92" t="s">
        <v>292</v>
      </c>
      <c r="E193" s="92" t="s">
        <v>5</v>
      </c>
      <c r="F193" s="92"/>
      <c r="G193" s="16">
        <f t="shared" si="42"/>
        <v>50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5">
        <v>0</v>
      </c>
      <c r="Y193" s="59">
        <f>X193/G193*100</f>
        <v>0</v>
      </c>
      <c r="Z193" s="16">
        <f t="shared" si="43"/>
        <v>50</v>
      </c>
    </row>
    <row r="194" spans="1:26" ht="32.25" outlineLevel="6" thickBot="1">
      <c r="A194" s="5" t="s">
        <v>101</v>
      </c>
      <c r="B194" s="21">
        <v>951</v>
      </c>
      <c r="C194" s="6" t="s">
        <v>10</v>
      </c>
      <c r="D194" s="6" t="s">
        <v>292</v>
      </c>
      <c r="E194" s="6" t="s">
        <v>95</v>
      </c>
      <c r="F194" s="6"/>
      <c r="G194" s="7">
        <f t="shared" si="42"/>
        <v>50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  <c r="Z194" s="7">
        <f t="shared" si="43"/>
        <v>50</v>
      </c>
    </row>
    <row r="195" spans="1:26" ht="32.25" outlineLevel="6" thickBot="1">
      <c r="A195" s="89" t="s">
        <v>103</v>
      </c>
      <c r="B195" s="93">
        <v>951</v>
      </c>
      <c r="C195" s="94" t="s">
        <v>10</v>
      </c>
      <c r="D195" s="94" t="s">
        <v>292</v>
      </c>
      <c r="E195" s="94" t="s">
        <v>97</v>
      </c>
      <c r="F195" s="94"/>
      <c r="G195" s="99">
        <v>50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  <c r="Z195" s="99">
        <v>50</v>
      </c>
    </row>
    <row r="196" spans="1:26" ht="19.5" outlineLevel="3" thickBot="1">
      <c r="A196" s="109" t="s">
        <v>50</v>
      </c>
      <c r="B196" s="18">
        <v>951</v>
      </c>
      <c r="C196" s="14" t="s">
        <v>49</v>
      </c>
      <c r="D196" s="14" t="s">
        <v>263</v>
      </c>
      <c r="E196" s="14" t="s">
        <v>5</v>
      </c>
      <c r="F196" s="14"/>
      <c r="G196" s="15">
        <f>G203+G220+G197</f>
        <v>11900</v>
      </c>
      <c r="H196" s="31" t="e">
        <f>H203+H206+H222+#REF!</f>
        <v>#REF!</v>
      </c>
      <c r="I196" s="31" t="e">
        <f>I203+I206+I222+#REF!</f>
        <v>#REF!</v>
      </c>
      <c r="J196" s="31" t="e">
        <f>J203+J206+J222+#REF!</f>
        <v>#REF!</v>
      </c>
      <c r="K196" s="31" t="e">
        <f>K203+K206+K222+#REF!</f>
        <v>#REF!</v>
      </c>
      <c r="L196" s="31" t="e">
        <f>L203+L206+L222+#REF!</f>
        <v>#REF!</v>
      </c>
      <c r="M196" s="31" t="e">
        <f>M203+M206+M222+#REF!</f>
        <v>#REF!</v>
      </c>
      <c r="N196" s="31" t="e">
        <f>N203+N206+N222+#REF!</f>
        <v>#REF!</v>
      </c>
      <c r="O196" s="31" t="e">
        <f>O203+O206+O222+#REF!</f>
        <v>#REF!</v>
      </c>
      <c r="P196" s="31" t="e">
        <f>P203+P206+P222+#REF!</f>
        <v>#REF!</v>
      </c>
      <c r="Q196" s="31" t="e">
        <f>Q203+Q206+Q222+#REF!</f>
        <v>#REF!</v>
      </c>
      <c r="R196" s="31" t="e">
        <f>R203+R206+R222+#REF!</f>
        <v>#REF!</v>
      </c>
      <c r="S196" s="31" t="e">
        <f>S203+S206+S222+#REF!</f>
        <v>#REF!</v>
      </c>
      <c r="T196" s="31" t="e">
        <f>T203+T206+T222+#REF!</f>
        <v>#REF!</v>
      </c>
      <c r="U196" s="31" t="e">
        <f>U203+U206+U222+#REF!</f>
        <v>#REF!</v>
      </c>
      <c r="V196" s="31" t="e">
        <f>V203+V206+V222+#REF!</f>
        <v>#REF!</v>
      </c>
      <c r="W196" s="31" t="e">
        <f>W203+W206+W222+#REF!</f>
        <v>#REF!</v>
      </c>
      <c r="X196" s="66" t="e">
        <f>X203+X206+X222+#REF!</f>
        <v>#REF!</v>
      </c>
      <c r="Y196" s="59" t="e">
        <f>X196/G196*100</f>
        <v>#REF!</v>
      </c>
      <c r="Z196" s="15">
        <f>Z203+Z220+Z197</f>
        <v>11900</v>
      </c>
    </row>
    <row r="197" spans="1:26" ht="16.5" outlineLevel="3" thickBot="1">
      <c r="A197" s="80" t="s">
        <v>221</v>
      </c>
      <c r="B197" s="19">
        <v>951</v>
      </c>
      <c r="C197" s="9" t="s">
        <v>223</v>
      </c>
      <c r="D197" s="9" t="s">
        <v>263</v>
      </c>
      <c r="E197" s="9" t="s">
        <v>5</v>
      </c>
      <c r="F197" s="9"/>
      <c r="G197" s="144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4">
        <f>Z198</f>
        <v>0</v>
      </c>
    </row>
    <row r="198" spans="1:26" ht="32.25" outlineLevel="3" thickBot="1">
      <c r="A198" s="113" t="s">
        <v>138</v>
      </c>
      <c r="B198" s="19">
        <v>951</v>
      </c>
      <c r="C198" s="9" t="s">
        <v>223</v>
      </c>
      <c r="D198" s="9" t="s">
        <v>264</v>
      </c>
      <c r="E198" s="9" t="s">
        <v>5</v>
      </c>
      <c r="F198" s="9"/>
      <c r="G198" s="144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4">
        <f>Z199</f>
        <v>0</v>
      </c>
    </row>
    <row r="199" spans="1:26" ht="32.25" outlineLevel="3" thickBot="1">
      <c r="A199" s="113" t="s">
        <v>139</v>
      </c>
      <c r="B199" s="19">
        <v>951</v>
      </c>
      <c r="C199" s="9" t="s">
        <v>223</v>
      </c>
      <c r="D199" s="9" t="s">
        <v>265</v>
      </c>
      <c r="E199" s="9" t="s">
        <v>5</v>
      </c>
      <c r="F199" s="9"/>
      <c r="G199" s="144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44">
        <f>Z200</f>
        <v>0</v>
      </c>
    </row>
    <row r="200" spans="1:26" ht="48" outlineLevel="3" thickBot="1">
      <c r="A200" s="115" t="s">
        <v>222</v>
      </c>
      <c r="B200" s="91">
        <v>951</v>
      </c>
      <c r="C200" s="92" t="s">
        <v>223</v>
      </c>
      <c r="D200" s="92" t="s">
        <v>293</v>
      </c>
      <c r="E200" s="92" t="s">
        <v>5</v>
      </c>
      <c r="F200" s="92"/>
      <c r="G200" s="146">
        <f>G201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6">
        <f>Z201</f>
        <v>0</v>
      </c>
    </row>
    <row r="201" spans="1:26" ht="32.25" outlineLevel="3" thickBot="1">
      <c r="A201" s="5" t="s">
        <v>101</v>
      </c>
      <c r="B201" s="21">
        <v>951</v>
      </c>
      <c r="C201" s="6" t="s">
        <v>223</v>
      </c>
      <c r="D201" s="6" t="s">
        <v>293</v>
      </c>
      <c r="E201" s="6" t="s">
        <v>95</v>
      </c>
      <c r="F201" s="6"/>
      <c r="G201" s="150">
        <f>G202</f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  <c r="Z201" s="150">
        <f>Z202</f>
        <v>0</v>
      </c>
    </row>
    <row r="202" spans="1:26" ht="32.25" outlineLevel="3" thickBot="1">
      <c r="A202" s="89" t="s">
        <v>103</v>
      </c>
      <c r="B202" s="93">
        <v>951</v>
      </c>
      <c r="C202" s="94" t="s">
        <v>223</v>
      </c>
      <c r="D202" s="94" t="s">
        <v>293</v>
      </c>
      <c r="E202" s="94" t="s">
        <v>97</v>
      </c>
      <c r="F202" s="94"/>
      <c r="G202" s="145"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  <c r="Z202" s="145">
        <v>0</v>
      </c>
    </row>
    <row r="203" spans="1:26" ht="18.75" customHeight="1" outlineLevel="4" thickBot="1">
      <c r="A203" s="113" t="s">
        <v>157</v>
      </c>
      <c r="B203" s="19">
        <v>951</v>
      </c>
      <c r="C203" s="9" t="s">
        <v>55</v>
      </c>
      <c r="D203" s="9" t="s">
        <v>263</v>
      </c>
      <c r="E203" s="9" t="s">
        <v>5</v>
      </c>
      <c r="F203" s="9"/>
      <c r="G203" s="10">
        <f>G204+G216</f>
        <v>11600</v>
      </c>
      <c r="H203" s="32">
        <f aca="true" t="shared" si="46" ref="H203:X203">H204</f>
        <v>0</v>
      </c>
      <c r="I203" s="32">
        <f t="shared" si="46"/>
        <v>0</v>
      </c>
      <c r="J203" s="32">
        <f t="shared" si="46"/>
        <v>0</v>
      </c>
      <c r="K203" s="32">
        <f t="shared" si="46"/>
        <v>0</v>
      </c>
      <c r="L203" s="32">
        <f t="shared" si="46"/>
        <v>0</v>
      </c>
      <c r="M203" s="32">
        <f t="shared" si="46"/>
        <v>0</v>
      </c>
      <c r="N203" s="32">
        <f t="shared" si="46"/>
        <v>0</v>
      </c>
      <c r="O203" s="32">
        <f t="shared" si="46"/>
        <v>0</v>
      </c>
      <c r="P203" s="32">
        <f t="shared" si="46"/>
        <v>0</v>
      </c>
      <c r="Q203" s="32">
        <f t="shared" si="46"/>
        <v>0</v>
      </c>
      <c r="R203" s="32">
        <f t="shared" si="46"/>
        <v>0</v>
      </c>
      <c r="S203" s="32">
        <f t="shared" si="46"/>
        <v>0</v>
      </c>
      <c r="T203" s="32">
        <f t="shared" si="46"/>
        <v>0</v>
      </c>
      <c r="U203" s="32">
        <f t="shared" si="46"/>
        <v>0</v>
      </c>
      <c r="V203" s="32">
        <f t="shared" si="46"/>
        <v>0</v>
      </c>
      <c r="W203" s="32">
        <f t="shared" si="46"/>
        <v>0</v>
      </c>
      <c r="X203" s="67">
        <f t="shared" si="46"/>
        <v>2675.999</v>
      </c>
      <c r="Y203" s="59">
        <f>X203/G203*100</f>
        <v>23.06895689655172</v>
      </c>
      <c r="Z203" s="10">
        <f>Z204+Z216</f>
        <v>11600</v>
      </c>
    </row>
    <row r="204" spans="1:26" ht="63.75" outlineLevel="5" thickBot="1">
      <c r="A204" s="8" t="s">
        <v>381</v>
      </c>
      <c r="B204" s="19">
        <v>951</v>
      </c>
      <c r="C204" s="11" t="s">
        <v>55</v>
      </c>
      <c r="D204" s="11" t="s">
        <v>294</v>
      </c>
      <c r="E204" s="11" t="s">
        <v>5</v>
      </c>
      <c r="F204" s="11"/>
      <c r="G204" s="12">
        <f>G205+G213+G208+G211</f>
        <v>11600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>
        <v>2675.999</v>
      </c>
      <c r="Y204" s="59">
        <f>X204/G204*100</f>
        <v>23.06895689655172</v>
      </c>
      <c r="Z204" s="12">
        <f>Z205+Z213+Z208+Z211</f>
        <v>11600</v>
      </c>
    </row>
    <row r="205" spans="1:26" ht="63.75" outlineLevel="5" thickBot="1">
      <c r="A205" s="95" t="s">
        <v>158</v>
      </c>
      <c r="B205" s="91">
        <v>951</v>
      </c>
      <c r="C205" s="92" t="s">
        <v>55</v>
      </c>
      <c r="D205" s="92" t="s">
        <v>295</v>
      </c>
      <c r="E205" s="92" t="s">
        <v>5</v>
      </c>
      <c r="F205" s="92"/>
      <c r="G205" s="16">
        <f>G206</f>
        <v>4100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  <c r="Z205" s="16">
        <f>Z206</f>
        <v>4100</v>
      </c>
    </row>
    <row r="206" spans="1:26" ht="32.25" customHeight="1" outlineLevel="6" thickBot="1">
      <c r="A206" s="5" t="s">
        <v>101</v>
      </c>
      <c r="B206" s="21">
        <v>951</v>
      </c>
      <c r="C206" s="6" t="s">
        <v>55</v>
      </c>
      <c r="D206" s="6" t="s">
        <v>295</v>
      </c>
      <c r="E206" s="6" t="s">
        <v>95</v>
      </c>
      <c r="F206" s="6"/>
      <c r="G206" s="7">
        <f>G207</f>
        <v>4100</v>
      </c>
      <c r="H206" s="32">
        <f aca="true" t="shared" si="47" ref="H206:X206">H207</f>
        <v>0</v>
      </c>
      <c r="I206" s="32">
        <f t="shared" si="47"/>
        <v>0</v>
      </c>
      <c r="J206" s="32">
        <f t="shared" si="47"/>
        <v>0</v>
      </c>
      <c r="K206" s="32">
        <f t="shared" si="47"/>
        <v>0</v>
      </c>
      <c r="L206" s="32">
        <f t="shared" si="47"/>
        <v>0</v>
      </c>
      <c r="M206" s="32">
        <f t="shared" si="47"/>
        <v>0</v>
      </c>
      <c r="N206" s="32">
        <f t="shared" si="47"/>
        <v>0</v>
      </c>
      <c r="O206" s="32">
        <f t="shared" si="47"/>
        <v>0</v>
      </c>
      <c r="P206" s="32">
        <f t="shared" si="47"/>
        <v>0</v>
      </c>
      <c r="Q206" s="32">
        <f t="shared" si="47"/>
        <v>0</v>
      </c>
      <c r="R206" s="32">
        <f t="shared" si="47"/>
        <v>0</v>
      </c>
      <c r="S206" s="32">
        <f t="shared" si="47"/>
        <v>0</v>
      </c>
      <c r="T206" s="32">
        <f t="shared" si="47"/>
        <v>0</v>
      </c>
      <c r="U206" s="32">
        <f t="shared" si="47"/>
        <v>0</v>
      </c>
      <c r="V206" s="32">
        <f t="shared" si="47"/>
        <v>0</v>
      </c>
      <c r="W206" s="32">
        <f t="shared" si="47"/>
        <v>0</v>
      </c>
      <c r="X206" s="67">
        <f t="shared" si="47"/>
        <v>110.26701</v>
      </c>
      <c r="Y206" s="59">
        <f>X206/G206*100</f>
        <v>2.689439268292683</v>
      </c>
      <c r="Z206" s="7">
        <f>Z207</f>
        <v>4100</v>
      </c>
    </row>
    <row r="207" spans="1:26" ht="32.25" outlineLevel="4" thickBot="1">
      <c r="A207" s="89" t="s">
        <v>103</v>
      </c>
      <c r="B207" s="93">
        <v>951</v>
      </c>
      <c r="C207" s="94" t="s">
        <v>55</v>
      </c>
      <c r="D207" s="94" t="s">
        <v>295</v>
      </c>
      <c r="E207" s="94" t="s">
        <v>97</v>
      </c>
      <c r="F207" s="94"/>
      <c r="G207" s="99">
        <v>4100</v>
      </c>
      <c r="H207" s="34">
        <f aca="true" t="shared" si="48" ref="H207:X207">H220</f>
        <v>0</v>
      </c>
      <c r="I207" s="34">
        <f t="shared" si="48"/>
        <v>0</v>
      </c>
      <c r="J207" s="34">
        <f t="shared" si="48"/>
        <v>0</v>
      </c>
      <c r="K207" s="34">
        <f t="shared" si="48"/>
        <v>0</v>
      </c>
      <c r="L207" s="34">
        <f t="shared" si="48"/>
        <v>0</v>
      </c>
      <c r="M207" s="34">
        <f t="shared" si="48"/>
        <v>0</v>
      </c>
      <c r="N207" s="34">
        <f t="shared" si="48"/>
        <v>0</v>
      </c>
      <c r="O207" s="34">
        <f t="shared" si="48"/>
        <v>0</v>
      </c>
      <c r="P207" s="34">
        <f t="shared" si="48"/>
        <v>0</v>
      </c>
      <c r="Q207" s="34">
        <f t="shared" si="48"/>
        <v>0</v>
      </c>
      <c r="R207" s="34">
        <f t="shared" si="48"/>
        <v>0</v>
      </c>
      <c r="S207" s="34">
        <f t="shared" si="48"/>
        <v>0</v>
      </c>
      <c r="T207" s="34">
        <f t="shared" si="48"/>
        <v>0</v>
      </c>
      <c r="U207" s="34">
        <f t="shared" si="48"/>
        <v>0</v>
      </c>
      <c r="V207" s="34">
        <f t="shared" si="48"/>
        <v>0</v>
      </c>
      <c r="W207" s="34">
        <f t="shared" si="48"/>
        <v>0</v>
      </c>
      <c r="X207" s="68">
        <f t="shared" si="48"/>
        <v>110.26701</v>
      </c>
      <c r="Y207" s="59">
        <f>X207/G207*100</f>
        <v>2.689439268292683</v>
      </c>
      <c r="Z207" s="99">
        <v>4100</v>
      </c>
    </row>
    <row r="208" spans="1:26" ht="63.75" outlineLevel="4" thickBot="1">
      <c r="A208" s="95" t="s">
        <v>230</v>
      </c>
      <c r="B208" s="91">
        <v>951</v>
      </c>
      <c r="C208" s="92" t="s">
        <v>55</v>
      </c>
      <c r="D208" s="92" t="s">
        <v>296</v>
      </c>
      <c r="E208" s="92" t="s">
        <v>5</v>
      </c>
      <c r="F208" s="92"/>
      <c r="G208" s="146">
        <f>G209</f>
        <v>7500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  <c r="Z208" s="146">
        <f>Z209</f>
        <v>7500</v>
      </c>
    </row>
    <row r="209" spans="1:26" ht="32.25" outlineLevel="4" thickBot="1">
      <c r="A209" s="5" t="s">
        <v>101</v>
      </c>
      <c r="B209" s="21">
        <v>951</v>
      </c>
      <c r="C209" s="6" t="s">
        <v>55</v>
      </c>
      <c r="D209" s="6" t="s">
        <v>296</v>
      </c>
      <c r="E209" s="6" t="s">
        <v>95</v>
      </c>
      <c r="F209" s="6"/>
      <c r="G209" s="150">
        <f>G210</f>
        <v>7500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50">
        <f>Z210</f>
        <v>7500</v>
      </c>
    </row>
    <row r="210" spans="1:26" ht="32.25" outlineLevel="4" thickBot="1">
      <c r="A210" s="89" t="s">
        <v>103</v>
      </c>
      <c r="B210" s="93">
        <v>951</v>
      </c>
      <c r="C210" s="94" t="s">
        <v>55</v>
      </c>
      <c r="D210" s="94" t="s">
        <v>296</v>
      </c>
      <c r="E210" s="94" t="s">
        <v>97</v>
      </c>
      <c r="F210" s="94"/>
      <c r="G210" s="99">
        <v>7500</v>
      </c>
      <c r="H210" s="34">
        <f aca="true" t="shared" si="49" ref="H210:X210">H223</f>
        <v>0</v>
      </c>
      <c r="I210" s="34">
        <f t="shared" si="49"/>
        <v>0</v>
      </c>
      <c r="J210" s="34">
        <f t="shared" si="49"/>
        <v>0</v>
      </c>
      <c r="K210" s="34">
        <f t="shared" si="49"/>
        <v>0</v>
      </c>
      <c r="L210" s="34">
        <f t="shared" si="49"/>
        <v>0</v>
      </c>
      <c r="M210" s="34">
        <f t="shared" si="49"/>
        <v>0</v>
      </c>
      <c r="N210" s="34">
        <f t="shared" si="49"/>
        <v>0</v>
      </c>
      <c r="O210" s="34">
        <f t="shared" si="49"/>
        <v>0</v>
      </c>
      <c r="P210" s="34">
        <f t="shared" si="49"/>
        <v>0</v>
      </c>
      <c r="Q210" s="34">
        <f t="shared" si="49"/>
        <v>0</v>
      </c>
      <c r="R210" s="34">
        <f t="shared" si="49"/>
        <v>0</v>
      </c>
      <c r="S210" s="34">
        <f t="shared" si="49"/>
        <v>0</v>
      </c>
      <c r="T210" s="34">
        <f t="shared" si="49"/>
        <v>0</v>
      </c>
      <c r="U210" s="34">
        <f t="shared" si="49"/>
        <v>0</v>
      </c>
      <c r="V210" s="34">
        <f t="shared" si="49"/>
        <v>0</v>
      </c>
      <c r="W210" s="34">
        <f t="shared" si="49"/>
        <v>0</v>
      </c>
      <c r="X210" s="68">
        <f t="shared" si="49"/>
        <v>2639.87191</v>
      </c>
      <c r="Y210" s="59">
        <f>X210/G210*100</f>
        <v>35.19829213333333</v>
      </c>
      <c r="Z210" s="99">
        <v>7500</v>
      </c>
    </row>
    <row r="211" spans="1:26" ht="63.75" outlineLevel="4" thickBot="1">
      <c r="A211" s="95" t="s">
        <v>231</v>
      </c>
      <c r="B211" s="91">
        <v>951</v>
      </c>
      <c r="C211" s="92" t="s">
        <v>55</v>
      </c>
      <c r="D211" s="92" t="s">
        <v>297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  <c r="Z211" s="146">
        <f>Z212</f>
        <v>0</v>
      </c>
    </row>
    <row r="212" spans="1:26" ht="16.5" outlineLevel="4" thickBot="1">
      <c r="A212" s="89" t="s">
        <v>121</v>
      </c>
      <c r="B212" s="93">
        <v>951</v>
      </c>
      <c r="C212" s="94" t="s">
        <v>55</v>
      </c>
      <c r="D212" s="94" t="s">
        <v>297</v>
      </c>
      <c r="E212" s="94" t="s">
        <v>120</v>
      </c>
      <c r="F212" s="94"/>
      <c r="G212" s="145"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45">
        <v>0</v>
      </c>
    </row>
    <row r="213" spans="1:26" ht="32.25" outlineLevel="4" thickBot="1">
      <c r="A213" s="149" t="s">
        <v>215</v>
      </c>
      <c r="B213" s="91">
        <v>951</v>
      </c>
      <c r="C213" s="92" t="s">
        <v>55</v>
      </c>
      <c r="D213" s="92" t="s">
        <v>298</v>
      </c>
      <c r="E213" s="92" t="s">
        <v>5</v>
      </c>
      <c r="F213" s="92"/>
      <c r="G213" s="146">
        <f>G214</f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6">
        <f>Z214</f>
        <v>0</v>
      </c>
    </row>
    <row r="214" spans="1:26" ht="32.25" outlineLevel="4" thickBot="1">
      <c r="A214" s="5" t="s">
        <v>101</v>
      </c>
      <c r="B214" s="21">
        <v>951</v>
      </c>
      <c r="C214" s="6" t="s">
        <v>55</v>
      </c>
      <c r="D214" s="6" t="s">
        <v>298</v>
      </c>
      <c r="E214" s="6" t="s">
        <v>95</v>
      </c>
      <c r="F214" s="6"/>
      <c r="G214" s="150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50">
        <f>Z215</f>
        <v>0</v>
      </c>
    </row>
    <row r="215" spans="1:26" ht="32.25" outlineLevel="4" thickBot="1">
      <c r="A215" s="89" t="s">
        <v>103</v>
      </c>
      <c r="B215" s="93">
        <v>951</v>
      </c>
      <c r="C215" s="94" t="s">
        <v>55</v>
      </c>
      <c r="D215" s="94" t="s">
        <v>298</v>
      </c>
      <c r="E215" s="94" t="s">
        <v>97</v>
      </c>
      <c r="F215" s="94"/>
      <c r="G215" s="145"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  <c r="Z215" s="145">
        <v>0</v>
      </c>
    </row>
    <row r="216" spans="1:26" ht="48" outlineLevel="4" thickBot="1">
      <c r="A216" s="8" t="s">
        <v>382</v>
      </c>
      <c r="B216" s="19">
        <v>951</v>
      </c>
      <c r="C216" s="9" t="s">
        <v>55</v>
      </c>
      <c r="D216" s="9" t="s">
        <v>299</v>
      </c>
      <c r="E216" s="9" t="s">
        <v>5</v>
      </c>
      <c r="F216" s="9"/>
      <c r="G216" s="144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  <c r="Z216" s="144">
        <f>Z217</f>
        <v>0</v>
      </c>
    </row>
    <row r="217" spans="1:26" ht="95.25" outlineLevel="4" thickBot="1">
      <c r="A217" s="149" t="s">
        <v>214</v>
      </c>
      <c r="B217" s="91">
        <v>951</v>
      </c>
      <c r="C217" s="92" t="s">
        <v>55</v>
      </c>
      <c r="D217" s="92" t="s">
        <v>300</v>
      </c>
      <c r="E217" s="92" t="s">
        <v>5</v>
      </c>
      <c r="F217" s="92"/>
      <c r="G217" s="146">
        <f>G218</f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  <c r="Z217" s="146">
        <f>Z218</f>
        <v>0</v>
      </c>
    </row>
    <row r="218" spans="1:26" ht="32.25" outlineLevel="4" thickBot="1">
      <c r="A218" s="5" t="s">
        <v>101</v>
      </c>
      <c r="B218" s="21">
        <v>951</v>
      </c>
      <c r="C218" s="6" t="s">
        <v>55</v>
      </c>
      <c r="D218" s="6" t="s">
        <v>300</v>
      </c>
      <c r="E218" s="6" t="s">
        <v>95</v>
      </c>
      <c r="F218" s="6"/>
      <c r="G218" s="150">
        <f>G219</f>
        <v>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  <c r="Z218" s="150">
        <f>Z219</f>
        <v>0</v>
      </c>
    </row>
    <row r="219" spans="1:26" ht="32.25" outlineLevel="4" thickBot="1">
      <c r="A219" s="89" t="s">
        <v>103</v>
      </c>
      <c r="B219" s="93">
        <v>951</v>
      </c>
      <c r="C219" s="94" t="s">
        <v>55</v>
      </c>
      <c r="D219" s="94" t="s">
        <v>300</v>
      </c>
      <c r="E219" s="94" t="s">
        <v>97</v>
      </c>
      <c r="F219" s="94"/>
      <c r="G219" s="145">
        <v>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  <c r="Z219" s="145">
        <v>0</v>
      </c>
    </row>
    <row r="220" spans="1:26" ht="16.5" outlineLevel="5" thickBot="1">
      <c r="A220" s="8" t="s">
        <v>32</v>
      </c>
      <c r="B220" s="19">
        <v>951</v>
      </c>
      <c r="C220" s="9" t="s">
        <v>11</v>
      </c>
      <c r="D220" s="9" t="s">
        <v>263</v>
      </c>
      <c r="E220" s="9" t="s">
        <v>5</v>
      </c>
      <c r="F220" s="9"/>
      <c r="G220" s="144">
        <f>G221+G226</f>
        <v>300</v>
      </c>
      <c r="H220" s="2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4"/>
      <c r="X220" s="65">
        <v>110.26701</v>
      </c>
      <c r="Y220" s="59">
        <f>X220/G220*100</f>
        <v>36.75567</v>
      </c>
      <c r="Z220" s="144">
        <f>Z221+Z226</f>
        <v>300</v>
      </c>
    </row>
    <row r="221" spans="1:26" ht="32.25" outlineLevel="5" thickBot="1">
      <c r="A221" s="113" t="s">
        <v>138</v>
      </c>
      <c r="B221" s="19">
        <v>951</v>
      </c>
      <c r="C221" s="9" t="s">
        <v>11</v>
      </c>
      <c r="D221" s="9" t="s">
        <v>264</v>
      </c>
      <c r="E221" s="9" t="s">
        <v>5</v>
      </c>
      <c r="F221" s="9"/>
      <c r="G221" s="144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/>
      <c r="Y221" s="59"/>
      <c r="Z221" s="144">
        <f>Z222</f>
        <v>200</v>
      </c>
    </row>
    <row r="222" spans="1:26" ht="32.25" outlineLevel="5" thickBot="1">
      <c r="A222" s="113" t="s">
        <v>139</v>
      </c>
      <c r="B222" s="19">
        <v>951</v>
      </c>
      <c r="C222" s="9" t="s">
        <v>11</v>
      </c>
      <c r="D222" s="9" t="s">
        <v>264</v>
      </c>
      <c r="E222" s="9" t="s">
        <v>5</v>
      </c>
      <c r="F222" s="9"/>
      <c r="G222" s="144">
        <f>G223</f>
        <v>200</v>
      </c>
      <c r="H222" s="31">
        <f aca="true" t="shared" si="50" ref="H222:X222">H223</f>
        <v>0</v>
      </c>
      <c r="I222" s="31">
        <f t="shared" si="50"/>
        <v>0</v>
      </c>
      <c r="J222" s="31">
        <f t="shared" si="50"/>
        <v>0</v>
      </c>
      <c r="K222" s="31">
        <f t="shared" si="50"/>
        <v>0</v>
      </c>
      <c r="L222" s="31">
        <f t="shared" si="50"/>
        <v>0</v>
      </c>
      <c r="M222" s="31">
        <f t="shared" si="50"/>
        <v>0</v>
      </c>
      <c r="N222" s="31">
        <f t="shared" si="50"/>
        <v>0</v>
      </c>
      <c r="O222" s="31">
        <f t="shared" si="50"/>
        <v>0</v>
      </c>
      <c r="P222" s="31">
        <f t="shared" si="50"/>
        <v>0</v>
      </c>
      <c r="Q222" s="31">
        <f t="shared" si="50"/>
        <v>0</v>
      </c>
      <c r="R222" s="31">
        <f t="shared" si="50"/>
        <v>0</v>
      </c>
      <c r="S222" s="31">
        <f t="shared" si="50"/>
        <v>0</v>
      </c>
      <c r="T222" s="31">
        <f t="shared" si="50"/>
        <v>0</v>
      </c>
      <c r="U222" s="31">
        <f t="shared" si="50"/>
        <v>0</v>
      </c>
      <c r="V222" s="31">
        <f t="shared" si="50"/>
        <v>0</v>
      </c>
      <c r="W222" s="31">
        <f t="shared" si="50"/>
        <v>0</v>
      </c>
      <c r="X222" s="66">
        <f t="shared" si="50"/>
        <v>2639.87191</v>
      </c>
      <c r="Y222" s="59">
        <f>X222/G222*100</f>
        <v>1319.935955</v>
      </c>
      <c r="Z222" s="144">
        <f>Z223</f>
        <v>200</v>
      </c>
    </row>
    <row r="223" spans="1:26" ht="48" outlineLevel="5" thickBot="1">
      <c r="A223" s="115" t="s">
        <v>159</v>
      </c>
      <c r="B223" s="91">
        <v>951</v>
      </c>
      <c r="C223" s="108" t="s">
        <v>11</v>
      </c>
      <c r="D223" s="108" t="s">
        <v>301</v>
      </c>
      <c r="E223" s="108" t="s">
        <v>5</v>
      </c>
      <c r="F223" s="108"/>
      <c r="G223" s="152">
        <f>G224</f>
        <v>200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5">
        <v>2639.87191</v>
      </c>
      <c r="Y223" s="59">
        <f>X223/G223*100</f>
        <v>1319.935955</v>
      </c>
      <c r="Z223" s="152">
        <f>Z224</f>
        <v>200</v>
      </c>
    </row>
    <row r="224" spans="1:26" ht="32.25" outlineLevel="5" thickBot="1">
      <c r="A224" s="5" t="s">
        <v>101</v>
      </c>
      <c r="B224" s="21">
        <v>951</v>
      </c>
      <c r="C224" s="6" t="s">
        <v>11</v>
      </c>
      <c r="D224" s="6" t="s">
        <v>301</v>
      </c>
      <c r="E224" s="6" t="s">
        <v>95</v>
      </c>
      <c r="F224" s="6"/>
      <c r="G224" s="150">
        <f>G225</f>
        <v>200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50">
        <f>Z225</f>
        <v>200</v>
      </c>
    </row>
    <row r="225" spans="1:26" ht="32.25" outlineLevel="5" thickBot="1">
      <c r="A225" s="89" t="s">
        <v>103</v>
      </c>
      <c r="B225" s="93">
        <v>951</v>
      </c>
      <c r="C225" s="94" t="s">
        <v>11</v>
      </c>
      <c r="D225" s="94" t="s">
        <v>301</v>
      </c>
      <c r="E225" s="94" t="s">
        <v>97</v>
      </c>
      <c r="F225" s="94"/>
      <c r="G225" s="145">
        <v>200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5">
        <v>200</v>
      </c>
    </row>
    <row r="226" spans="1:26" ht="16.5" outlineLevel="5" thickBot="1">
      <c r="A226" s="13" t="s">
        <v>149</v>
      </c>
      <c r="B226" s="19">
        <v>951</v>
      </c>
      <c r="C226" s="9" t="s">
        <v>11</v>
      </c>
      <c r="D226" s="9" t="s">
        <v>263</v>
      </c>
      <c r="E226" s="9" t="s">
        <v>5</v>
      </c>
      <c r="F226" s="9"/>
      <c r="G226" s="144">
        <f>G227+G233</f>
        <v>100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f>Z227+Z233</f>
        <v>100</v>
      </c>
    </row>
    <row r="227" spans="1:26" ht="32.25" outlineLevel="5" thickBot="1">
      <c r="A227" s="95" t="s">
        <v>383</v>
      </c>
      <c r="B227" s="91">
        <v>951</v>
      </c>
      <c r="C227" s="92" t="s">
        <v>11</v>
      </c>
      <c r="D227" s="92" t="s">
        <v>302</v>
      </c>
      <c r="E227" s="92" t="s">
        <v>5</v>
      </c>
      <c r="F227" s="92"/>
      <c r="G227" s="146">
        <f>G228+G231+G232</f>
        <v>100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6">
        <f>Z228+Z231+Z232</f>
        <v>100</v>
      </c>
    </row>
    <row r="228" spans="1:26" ht="48" outlineLevel="5" thickBot="1">
      <c r="A228" s="5" t="s">
        <v>160</v>
      </c>
      <c r="B228" s="21">
        <v>951</v>
      </c>
      <c r="C228" s="6" t="s">
        <v>11</v>
      </c>
      <c r="D228" s="6" t="s">
        <v>303</v>
      </c>
      <c r="E228" s="6" t="s">
        <v>5</v>
      </c>
      <c r="F228" s="6"/>
      <c r="G228" s="150">
        <f>G229</f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50">
        <f>Z229</f>
        <v>50</v>
      </c>
    </row>
    <row r="229" spans="1:26" ht="32.25" outlineLevel="5" thickBot="1">
      <c r="A229" s="89" t="s">
        <v>101</v>
      </c>
      <c r="B229" s="93">
        <v>951</v>
      </c>
      <c r="C229" s="94" t="s">
        <v>11</v>
      </c>
      <c r="D229" s="94" t="s">
        <v>303</v>
      </c>
      <c r="E229" s="94" t="s">
        <v>95</v>
      </c>
      <c r="F229" s="94"/>
      <c r="G229" s="145">
        <f>G230</f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Z230</f>
        <v>50</v>
      </c>
    </row>
    <row r="230" spans="1:26" ht="32.25" outlineLevel="6" thickBot="1">
      <c r="A230" s="89" t="s">
        <v>103</v>
      </c>
      <c r="B230" s="93">
        <v>951</v>
      </c>
      <c r="C230" s="94" t="s">
        <v>11</v>
      </c>
      <c r="D230" s="94" t="s">
        <v>303</v>
      </c>
      <c r="E230" s="94" t="s">
        <v>97</v>
      </c>
      <c r="F230" s="94"/>
      <c r="G230" s="145">
        <v>50</v>
      </c>
      <c r="H230" s="29" t="e">
        <f>#REF!+H231</f>
        <v>#REF!</v>
      </c>
      <c r="I230" s="29" t="e">
        <f>#REF!+I231</f>
        <v>#REF!</v>
      </c>
      <c r="J230" s="29" t="e">
        <f>#REF!+J231</f>
        <v>#REF!</v>
      </c>
      <c r="K230" s="29" t="e">
        <f>#REF!+K231</f>
        <v>#REF!</v>
      </c>
      <c r="L230" s="29" t="e">
        <f>#REF!+L231</f>
        <v>#REF!</v>
      </c>
      <c r="M230" s="29" t="e">
        <f>#REF!+M231</f>
        <v>#REF!</v>
      </c>
      <c r="N230" s="29" t="e">
        <f>#REF!+N231</f>
        <v>#REF!</v>
      </c>
      <c r="O230" s="29" t="e">
        <f>#REF!+O231</f>
        <v>#REF!</v>
      </c>
      <c r="P230" s="29" t="e">
        <f>#REF!+P231</f>
        <v>#REF!</v>
      </c>
      <c r="Q230" s="29" t="e">
        <f>#REF!+Q231</f>
        <v>#REF!</v>
      </c>
      <c r="R230" s="29" t="e">
        <f>#REF!+R231</f>
        <v>#REF!</v>
      </c>
      <c r="S230" s="29" t="e">
        <f>#REF!+S231</f>
        <v>#REF!</v>
      </c>
      <c r="T230" s="29" t="e">
        <f>#REF!+T231</f>
        <v>#REF!</v>
      </c>
      <c r="U230" s="29" t="e">
        <f>#REF!+U231</f>
        <v>#REF!</v>
      </c>
      <c r="V230" s="29" t="e">
        <f>#REF!+V231</f>
        <v>#REF!</v>
      </c>
      <c r="W230" s="29" t="e">
        <f>#REF!+W231</f>
        <v>#REF!</v>
      </c>
      <c r="X230" s="73" t="e">
        <f>#REF!+X231</f>
        <v>#REF!</v>
      </c>
      <c r="Y230" s="59" t="e">
        <f>X230/G230*100</f>
        <v>#REF!</v>
      </c>
      <c r="Z230" s="145">
        <v>50</v>
      </c>
    </row>
    <row r="231" spans="1:26" ht="32.25" outlineLevel="3" thickBot="1">
      <c r="A231" s="5" t="s">
        <v>161</v>
      </c>
      <c r="B231" s="21">
        <v>951</v>
      </c>
      <c r="C231" s="6" t="s">
        <v>11</v>
      </c>
      <c r="D231" s="6" t="s">
        <v>304</v>
      </c>
      <c r="E231" s="6" t="s">
        <v>119</v>
      </c>
      <c r="F231" s="6"/>
      <c r="G231" s="150">
        <v>50</v>
      </c>
      <c r="H231" s="31">
        <f aca="true" t="shared" si="51" ref="H231:X231">H233+H266</f>
        <v>0</v>
      </c>
      <c r="I231" s="31">
        <f t="shared" si="51"/>
        <v>0</v>
      </c>
      <c r="J231" s="31">
        <f t="shared" si="51"/>
        <v>0</v>
      </c>
      <c r="K231" s="31">
        <f t="shared" si="51"/>
        <v>0</v>
      </c>
      <c r="L231" s="31">
        <f t="shared" si="51"/>
        <v>0</v>
      </c>
      <c r="M231" s="31">
        <f t="shared" si="51"/>
        <v>0</v>
      </c>
      <c r="N231" s="31">
        <f t="shared" si="51"/>
        <v>0</v>
      </c>
      <c r="O231" s="31">
        <f t="shared" si="51"/>
        <v>0</v>
      </c>
      <c r="P231" s="31">
        <f t="shared" si="51"/>
        <v>0</v>
      </c>
      <c r="Q231" s="31">
        <f t="shared" si="51"/>
        <v>0</v>
      </c>
      <c r="R231" s="31">
        <f t="shared" si="51"/>
        <v>0</v>
      </c>
      <c r="S231" s="31">
        <f t="shared" si="51"/>
        <v>0</v>
      </c>
      <c r="T231" s="31">
        <f t="shared" si="51"/>
        <v>0</v>
      </c>
      <c r="U231" s="31">
        <f t="shared" si="51"/>
        <v>0</v>
      </c>
      <c r="V231" s="31">
        <f t="shared" si="51"/>
        <v>0</v>
      </c>
      <c r="W231" s="31">
        <f t="shared" si="51"/>
        <v>0</v>
      </c>
      <c r="X231" s="66">
        <f t="shared" si="51"/>
        <v>5468.4002</v>
      </c>
      <c r="Y231" s="59">
        <f>X231/G231*100</f>
        <v>10936.8004</v>
      </c>
      <c r="Z231" s="150">
        <v>50</v>
      </c>
    </row>
    <row r="232" spans="1:26" ht="32.25" outlineLevel="3" thickBot="1">
      <c r="A232" s="5" t="s">
        <v>216</v>
      </c>
      <c r="B232" s="21">
        <v>951</v>
      </c>
      <c r="C232" s="6" t="s">
        <v>11</v>
      </c>
      <c r="D232" s="6" t="s">
        <v>305</v>
      </c>
      <c r="E232" s="6" t="s">
        <v>119</v>
      </c>
      <c r="F232" s="6"/>
      <c r="G232" s="150">
        <v>0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66"/>
      <c r="Y232" s="59"/>
      <c r="Z232" s="150">
        <v>0</v>
      </c>
    </row>
    <row r="233" spans="1:26" ht="50.25" customHeight="1" outlineLevel="3" thickBot="1">
      <c r="A233" s="95" t="s">
        <v>382</v>
      </c>
      <c r="B233" s="91">
        <v>951</v>
      </c>
      <c r="C233" s="92" t="s">
        <v>11</v>
      </c>
      <c r="D233" s="92" t="s">
        <v>299</v>
      </c>
      <c r="E233" s="92" t="s">
        <v>5</v>
      </c>
      <c r="F233" s="92"/>
      <c r="G233" s="16">
        <f>G234</f>
        <v>0</v>
      </c>
      <c r="H233" s="32">
        <f aca="true" t="shared" si="52" ref="H233:X233">H234</f>
        <v>0</v>
      </c>
      <c r="I233" s="32">
        <f t="shared" si="52"/>
        <v>0</v>
      </c>
      <c r="J233" s="32">
        <f t="shared" si="52"/>
        <v>0</v>
      </c>
      <c r="K233" s="32">
        <f t="shared" si="52"/>
        <v>0</v>
      </c>
      <c r="L233" s="32">
        <f t="shared" si="52"/>
        <v>0</v>
      </c>
      <c r="M233" s="32">
        <f t="shared" si="52"/>
        <v>0</v>
      </c>
      <c r="N233" s="32">
        <f t="shared" si="52"/>
        <v>0</v>
      </c>
      <c r="O233" s="32">
        <f t="shared" si="52"/>
        <v>0</v>
      </c>
      <c r="P233" s="32">
        <f t="shared" si="52"/>
        <v>0</v>
      </c>
      <c r="Q233" s="32">
        <f t="shared" si="52"/>
        <v>0</v>
      </c>
      <c r="R233" s="32">
        <f t="shared" si="52"/>
        <v>0</v>
      </c>
      <c r="S233" s="32">
        <f t="shared" si="52"/>
        <v>0</v>
      </c>
      <c r="T233" s="32">
        <f t="shared" si="52"/>
        <v>0</v>
      </c>
      <c r="U233" s="32">
        <f t="shared" si="52"/>
        <v>0</v>
      </c>
      <c r="V233" s="32">
        <f t="shared" si="52"/>
        <v>0</v>
      </c>
      <c r="W233" s="32">
        <f t="shared" si="52"/>
        <v>0</v>
      </c>
      <c r="X233" s="67">
        <f t="shared" si="52"/>
        <v>468.4002</v>
      </c>
      <c r="Y233" s="59" t="e">
        <f>X233/G233*100</f>
        <v>#DIV/0!</v>
      </c>
      <c r="Z233" s="16">
        <f>Z234</f>
        <v>0</v>
      </c>
    </row>
    <row r="234" spans="1:26" ht="48" outlineLevel="5" thickBot="1">
      <c r="A234" s="5" t="s">
        <v>162</v>
      </c>
      <c r="B234" s="21">
        <v>951</v>
      </c>
      <c r="C234" s="6" t="s">
        <v>11</v>
      </c>
      <c r="D234" s="6" t="s">
        <v>306</v>
      </c>
      <c r="E234" s="6" t="s">
        <v>5</v>
      </c>
      <c r="F234" s="6"/>
      <c r="G234" s="7">
        <f>G235</f>
        <v>0</v>
      </c>
      <c r="H234" s="2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4"/>
      <c r="X234" s="65">
        <v>468.4002</v>
      </c>
      <c r="Y234" s="59" t="e">
        <f>X234/G234*100</f>
        <v>#DIV/0!</v>
      </c>
      <c r="Z234" s="7">
        <f>Z235</f>
        <v>0</v>
      </c>
    </row>
    <row r="235" spans="1:26" ht="32.25" outlineLevel="5" thickBot="1">
      <c r="A235" s="89" t="s">
        <v>101</v>
      </c>
      <c r="B235" s="93">
        <v>951</v>
      </c>
      <c r="C235" s="94" t="s">
        <v>11</v>
      </c>
      <c r="D235" s="94" t="s">
        <v>306</v>
      </c>
      <c r="E235" s="94" t="s">
        <v>95</v>
      </c>
      <c r="F235" s="94"/>
      <c r="G235" s="99">
        <f>G236</f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99">
        <f>Z236</f>
        <v>0</v>
      </c>
    </row>
    <row r="236" spans="1:26" ht="32.25" outlineLevel="5" thickBot="1">
      <c r="A236" s="89" t="s">
        <v>103</v>
      </c>
      <c r="B236" s="93">
        <v>951</v>
      </c>
      <c r="C236" s="94" t="s">
        <v>11</v>
      </c>
      <c r="D236" s="94" t="s">
        <v>306</v>
      </c>
      <c r="E236" s="94" t="s">
        <v>97</v>
      </c>
      <c r="F236" s="94"/>
      <c r="G236" s="99">
        <v>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99">
        <v>0</v>
      </c>
    </row>
    <row r="237" spans="1:26" ht="16.5" outlineLevel="5" thickBot="1">
      <c r="A237" s="109" t="s">
        <v>56</v>
      </c>
      <c r="B237" s="18">
        <v>951</v>
      </c>
      <c r="C237" s="39" t="s">
        <v>48</v>
      </c>
      <c r="D237" s="39" t="s">
        <v>263</v>
      </c>
      <c r="E237" s="39" t="s">
        <v>5</v>
      </c>
      <c r="F237" s="39"/>
      <c r="G237" s="163">
        <f>G253+G238+G244</f>
        <v>13914.45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63">
        <f>Z253+Z238+Z244</f>
        <v>14822.53</v>
      </c>
    </row>
    <row r="238" spans="1:26" ht="16.5" outlineLevel="5" thickBot="1">
      <c r="A238" s="80" t="s">
        <v>226</v>
      </c>
      <c r="B238" s="19">
        <v>951</v>
      </c>
      <c r="C238" s="9" t="s">
        <v>228</v>
      </c>
      <c r="D238" s="9" t="s">
        <v>263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2000</v>
      </c>
    </row>
    <row r="239" spans="1:26" ht="32.25" outlineLevel="5" thickBot="1">
      <c r="A239" s="113" t="s">
        <v>138</v>
      </c>
      <c r="B239" s="19">
        <v>951</v>
      </c>
      <c r="C239" s="9" t="s">
        <v>228</v>
      </c>
      <c r="D239" s="9" t="s">
        <v>264</v>
      </c>
      <c r="E239" s="9" t="s">
        <v>5</v>
      </c>
      <c r="F239" s="9"/>
      <c r="G239" s="144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f>Z240</f>
        <v>2000</v>
      </c>
    </row>
    <row r="240" spans="1:26" ht="32.25" outlineLevel="5" thickBot="1">
      <c r="A240" s="113" t="s">
        <v>139</v>
      </c>
      <c r="B240" s="19">
        <v>951</v>
      </c>
      <c r="C240" s="9" t="s">
        <v>228</v>
      </c>
      <c r="D240" s="9" t="s">
        <v>265</v>
      </c>
      <c r="E240" s="9" t="s">
        <v>5</v>
      </c>
      <c r="F240" s="9"/>
      <c r="G240" s="144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4">
        <f>Z241</f>
        <v>2000</v>
      </c>
    </row>
    <row r="241" spans="1:26" ht="16.5" outlineLevel="5" thickBot="1">
      <c r="A241" s="151" t="s">
        <v>227</v>
      </c>
      <c r="B241" s="91">
        <v>951</v>
      </c>
      <c r="C241" s="92" t="s">
        <v>228</v>
      </c>
      <c r="D241" s="92" t="s">
        <v>307</v>
      </c>
      <c r="E241" s="92" t="s">
        <v>5</v>
      </c>
      <c r="F241" s="92"/>
      <c r="G241" s="146">
        <f>G242</f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6">
        <f>Z242</f>
        <v>2000</v>
      </c>
    </row>
    <row r="242" spans="1:26" ht="32.25" outlineLevel="5" thickBot="1">
      <c r="A242" s="5" t="s">
        <v>101</v>
      </c>
      <c r="B242" s="21">
        <v>951</v>
      </c>
      <c r="C242" s="6" t="s">
        <v>228</v>
      </c>
      <c r="D242" s="6" t="s">
        <v>307</v>
      </c>
      <c r="E242" s="6" t="s">
        <v>95</v>
      </c>
      <c r="F242" s="6"/>
      <c r="G242" s="150">
        <f>G243</f>
        <v>1900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50">
        <f>Z243</f>
        <v>2000</v>
      </c>
    </row>
    <row r="243" spans="1:26" ht="32.25" outlineLevel="5" thickBot="1">
      <c r="A243" s="89" t="s">
        <v>103</v>
      </c>
      <c r="B243" s="93">
        <v>951</v>
      </c>
      <c r="C243" s="94" t="s">
        <v>228</v>
      </c>
      <c r="D243" s="94" t="s">
        <v>307</v>
      </c>
      <c r="E243" s="94" t="s">
        <v>97</v>
      </c>
      <c r="F243" s="94"/>
      <c r="G243" s="145">
        <v>1900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5">
        <v>2000</v>
      </c>
    </row>
    <row r="244" spans="1:26" ht="16.5" outlineLevel="5" thickBot="1">
      <c r="A244" s="80" t="s">
        <v>243</v>
      </c>
      <c r="B244" s="19">
        <v>951</v>
      </c>
      <c r="C244" s="9" t="s">
        <v>245</v>
      </c>
      <c r="D244" s="9" t="s">
        <v>263</v>
      </c>
      <c r="E244" s="9" t="s">
        <v>5</v>
      </c>
      <c r="F244" s="94"/>
      <c r="G244" s="144">
        <f>G245</f>
        <v>11964.45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4">
        <f>Z245</f>
        <v>12772.53</v>
      </c>
    </row>
    <row r="245" spans="1:26" ht="16.5" outlineLevel="5" thickBot="1">
      <c r="A245" s="13" t="s">
        <v>163</v>
      </c>
      <c r="B245" s="19">
        <v>951</v>
      </c>
      <c r="C245" s="9" t="s">
        <v>245</v>
      </c>
      <c r="D245" s="9" t="s">
        <v>263</v>
      </c>
      <c r="E245" s="9" t="s">
        <v>5</v>
      </c>
      <c r="F245" s="94"/>
      <c r="G245" s="144">
        <f>G246</f>
        <v>11964.45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4">
        <f>Z246</f>
        <v>12772.53</v>
      </c>
    </row>
    <row r="246" spans="1:26" ht="48" outlineLevel="5" thickBot="1">
      <c r="A246" s="95" t="s">
        <v>384</v>
      </c>
      <c r="B246" s="91">
        <v>951</v>
      </c>
      <c r="C246" s="92" t="s">
        <v>245</v>
      </c>
      <c r="D246" s="92" t="s">
        <v>308</v>
      </c>
      <c r="E246" s="92" t="s">
        <v>5</v>
      </c>
      <c r="F246" s="92"/>
      <c r="G246" s="146">
        <f>G250+G247</f>
        <v>11964.45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6">
        <f>Z250+Z247</f>
        <v>12772.53</v>
      </c>
    </row>
    <row r="247" spans="1:26" ht="48" outlineLevel="5" thickBot="1">
      <c r="A247" s="5" t="s">
        <v>224</v>
      </c>
      <c r="B247" s="21">
        <v>951</v>
      </c>
      <c r="C247" s="6" t="s">
        <v>245</v>
      </c>
      <c r="D247" s="6" t="s">
        <v>309</v>
      </c>
      <c r="E247" s="6" t="s">
        <v>5</v>
      </c>
      <c r="F247" s="6"/>
      <c r="G247" s="150">
        <f>G248</f>
        <v>11964.45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50">
        <f>Z248</f>
        <v>12772.53</v>
      </c>
    </row>
    <row r="248" spans="1:26" ht="32.25" outlineLevel="5" thickBot="1">
      <c r="A248" s="89" t="s">
        <v>101</v>
      </c>
      <c r="B248" s="93">
        <v>951</v>
      </c>
      <c r="C248" s="94" t="s">
        <v>245</v>
      </c>
      <c r="D248" s="94" t="s">
        <v>309</v>
      </c>
      <c r="E248" s="94" t="s">
        <v>95</v>
      </c>
      <c r="F248" s="94"/>
      <c r="G248" s="145">
        <f>G249</f>
        <v>11964.45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5">
        <f>Z249</f>
        <v>12772.53</v>
      </c>
    </row>
    <row r="249" spans="1:26" ht="32.25" outlineLevel="5" thickBot="1">
      <c r="A249" s="89" t="s">
        <v>103</v>
      </c>
      <c r="B249" s="93">
        <v>951</v>
      </c>
      <c r="C249" s="94" t="s">
        <v>245</v>
      </c>
      <c r="D249" s="94" t="s">
        <v>309</v>
      </c>
      <c r="E249" s="94" t="s">
        <v>97</v>
      </c>
      <c r="F249" s="94"/>
      <c r="G249" s="145">
        <v>11964.45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5">
        <v>12772.53</v>
      </c>
    </row>
    <row r="250" spans="1:26" ht="48" outlineLevel="5" thickBot="1">
      <c r="A250" s="5" t="s">
        <v>244</v>
      </c>
      <c r="B250" s="21">
        <v>951</v>
      </c>
      <c r="C250" s="6" t="s">
        <v>245</v>
      </c>
      <c r="D250" s="6" t="s">
        <v>310</v>
      </c>
      <c r="E250" s="6" t="s">
        <v>5</v>
      </c>
      <c r="F250" s="6"/>
      <c r="G250" s="150">
        <f>G251</f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50">
        <f>Z251</f>
        <v>0</v>
      </c>
    </row>
    <row r="251" spans="1:26" ht="32.25" outlineLevel="5" thickBot="1">
      <c r="A251" s="89" t="s">
        <v>101</v>
      </c>
      <c r="B251" s="93">
        <v>951</v>
      </c>
      <c r="C251" s="94" t="s">
        <v>245</v>
      </c>
      <c r="D251" s="94" t="s">
        <v>310</v>
      </c>
      <c r="E251" s="94" t="s">
        <v>95</v>
      </c>
      <c r="F251" s="94"/>
      <c r="G251" s="145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5">
        <f>Z252</f>
        <v>0</v>
      </c>
    </row>
    <row r="252" spans="1:26" ht="32.25" outlineLevel="5" thickBot="1">
      <c r="A252" s="89" t="s">
        <v>103</v>
      </c>
      <c r="B252" s="93">
        <v>951</v>
      </c>
      <c r="C252" s="94" t="s">
        <v>245</v>
      </c>
      <c r="D252" s="94" t="s">
        <v>310</v>
      </c>
      <c r="E252" s="94" t="s">
        <v>97</v>
      </c>
      <c r="F252" s="94"/>
      <c r="G252" s="145"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5">
        <v>0</v>
      </c>
    </row>
    <row r="253" spans="1:26" ht="32.25" outlineLevel="5" thickBot="1">
      <c r="A253" s="8" t="s">
        <v>33</v>
      </c>
      <c r="B253" s="19">
        <v>951</v>
      </c>
      <c r="C253" s="9" t="s">
        <v>12</v>
      </c>
      <c r="D253" s="9" t="s">
        <v>263</v>
      </c>
      <c r="E253" s="9" t="s">
        <v>5</v>
      </c>
      <c r="F253" s="9"/>
      <c r="G253" s="144">
        <f>G265+G254</f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4">
        <f>Z265+Z254</f>
        <v>50</v>
      </c>
    </row>
    <row r="254" spans="1:26" ht="32.25" outlineLevel="5" thickBot="1">
      <c r="A254" s="113" t="s">
        <v>138</v>
      </c>
      <c r="B254" s="19">
        <v>951</v>
      </c>
      <c r="C254" s="9" t="s">
        <v>12</v>
      </c>
      <c r="D254" s="9" t="s">
        <v>264</v>
      </c>
      <c r="E254" s="9" t="s">
        <v>5</v>
      </c>
      <c r="F254" s="9"/>
      <c r="G254" s="10">
        <f>G255</f>
        <v>50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0">
        <f>Z255</f>
        <v>50</v>
      </c>
    </row>
    <row r="255" spans="1:26" ht="32.25" outlineLevel="5" thickBot="1">
      <c r="A255" s="113" t="s">
        <v>139</v>
      </c>
      <c r="B255" s="19">
        <v>951</v>
      </c>
      <c r="C255" s="9" t="s">
        <v>12</v>
      </c>
      <c r="D255" s="9" t="s">
        <v>265</v>
      </c>
      <c r="E255" s="9" t="s">
        <v>5</v>
      </c>
      <c r="F255" s="9"/>
      <c r="G255" s="10">
        <f>G256+G262</f>
        <v>50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0">
        <f>Z256+Z262</f>
        <v>50</v>
      </c>
    </row>
    <row r="256" spans="1:26" ht="47.25" outlineLevel="5">
      <c r="A256" s="115" t="s">
        <v>203</v>
      </c>
      <c r="B256" s="91">
        <v>951</v>
      </c>
      <c r="C256" s="92" t="s">
        <v>12</v>
      </c>
      <c r="D256" s="92" t="s">
        <v>311</v>
      </c>
      <c r="E256" s="92" t="s">
        <v>5</v>
      </c>
      <c r="F256" s="92"/>
      <c r="G256" s="16">
        <f>G257+G260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6">
        <f>Z257+Z260</f>
        <v>0</v>
      </c>
    </row>
    <row r="257" spans="1:26" ht="32.25" outlineLevel="5" thickBot="1">
      <c r="A257" s="5" t="s">
        <v>94</v>
      </c>
      <c r="B257" s="21">
        <v>951</v>
      </c>
      <c r="C257" s="6" t="s">
        <v>12</v>
      </c>
      <c r="D257" s="6" t="s">
        <v>311</v>
      </c>
      <c r="E257" s="6" t="s">
        <v>91</v>
      </c>
      <c r="F257" s="6"/>
      <c r="G257" s="7">
        <f>G258+G259</f>
        <v>0</v>
      </c>
      <c r="H257" s="7">
        <f aca="true" t="shared" si="53" ref="H257:Z257">H258+H259</f>
        <v>0</v>
      </c>
      <c r="I257" s="7">
        <f t="shared" si="53"/>
        <v>0</v>
      </c>
      <c r="J257" s="7">
        <f t="shared" si="53"/>
        <v>0</v>
      </c>
      <c r="K257" s="7">
        <f t="shared" si="53"/>
        <v>0</v>
      </c>
      <c r="L257" s="7">
        <f t="shared" si="53"/>
        <v>0</v>
      </c>
      <c r="M257" s="7">
        <f t="shared" si="53"/>
        <v>0</v>
      </c>
      <c r="N257" s="7">
        <f t="shared" si="53"/>
        <v>0</v>
      </c>
      <c r="O257" s="7">
        <f t="shared" si="53"/>
        <v>0</v>
      </c>
      <c r="P257" s="7">
        <f t="shared" si="53"/>
        <v>0</v>
      </c>
      <c r="Q257" s="7">
        <f t="shared" si="53"/>
        <v>0</v>
      </c>
      <c r="R257" s="7">
        <f t="shared" si="53"/>
        <v>0</v>
      </c>
      <c r="S257" s="7">
        <f t="shared" si="53"/>
        <v>0</v>
      </c>
      <c r="T257" s="7">
        <f t="shared" si="53"/>
        <v>0</v>
      </c>
      <c r="U257" s="7">
        <f t="shared" si="53"/>
        <v>0</v>
      </c>
      <c r="V257" s="7">
        <f t="shared" si="53"/>
        <v>0</v>
      </c>
      <c r="W257" s="7">
        <f t="shared" si="53"/>
        <v>0</v>
      </c>
      <c r="X257" s="7">
        <f t="shared" si="53"/>
        <v>0</v>
      </c>
      <c r="Y257" s="7">
        <f t="shared" si="53"/>
        <v>0</v>
      </c>
      <c r="Z257" s="7">
        <f t="shared" si="53"/>
        <v>0</v>
      </c>
    </row>
    <row r="258" spans="1:26" ht="32.25" outlineLevel="5" thickBot="1">
      <c r="A258" s="89" t="s">
        <v>259</v>
      </c>
      <c r="B258" s="93">
        <v>951</v>
      </c>
      <c r="C258" s="94" t="s">
        <v>12</v>
      </c>
      <c r="D258" s="94" t="s">
        <v>311</v>
      </c>
      <c r="E258" s="94" t="s">
        <v>92</v>
      </c>
      <c r="F258" s="94"/>
      <c r="G258" s="99"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99">
        <v>0</v>
      </c>
    </row>
    <row r="259" spans="1:26" ht="48" outlineLevel="5" thickBot="1">
      <c r="A259" s="89" t="s">
        <v>255</v>
      </c>
      <c r="B259" s="93">
        <v>951</v>
      </c>
      <c r="C259" s="94" t="s">
        <v>12</v>
      </c>
      <c r="D259" s="94" t="s">
        <v>311</v>
      </c>
      <c r="E259" s="94" t="s">
        <v>256</v>
      </c>
      <c r="F259" s="94"/>
      <c r="G259" s="99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9">
        <v>0</v>
      </c>
    </row>
    <row r="260" spans="1:26" ht="32.25" outlineLevel="5" thickBot="1">
      <c r="A260" s="5" t="s">
        <v>101</v>
      </c>
      <c r="B260" s="21">
        <v>951</v>
      </c>
      <c r="C260" s="6" t="s">
        <v>12</v>
      </c>
      <c r="D260" s="6" t="s">
        <v>311</v>
      </c>
      <c r="E260" s="6" t="s">
        <v>95</v>
      </c>
      <c r="F260" s="6"/>
      <c r="G260" s="7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7">
        <f>Z261</f>
        <v>0</v>
      </c>
    </row>
    <row r="261" spans="1:26" ht="32.25" outlineLevel="5" thickBot="1">
      <c r="A261" s="89" t="s">
        <v>103</v>
      </c>
      <c r="B261" s="93">
        <v>951</v>
      </c>
      <c r="C261" s="94" t="s">
        <v>12</v>
      </c>
      <c r="D261" s="94" t="s">
        <v>311</v>
      </c>
      <c r="E261" s="94" t="s">
        <v>97</v>
      </c>
      <c r="F261" s="94"/>
      <c r="G261" s="99"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99">
        <v>0</v>
      </c>
    </row>
    <row r="262" spans="1:26" ht="32.25" outlineLevel="5" thickBot="1">
      <c r="A262" s="95" t="s">
        <v>229</v>
      </c>
      <c r="B262" s="91">
        <v>951</v>
      </c>
      <c r="C262" s="92" t="s">
        <v>12</v>
      </c>
      <c r="D262" s="92" t="s">
        <v>312</v>
      </c>
      <c r="E262" s="92" t="s">
        <v>5</v>
      </c>
      <c r="F262" s="92"/>
      <c r="G262" s="16">
        <f>G263</f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16">
        <f>Z263</f>
        <v>50</v>
      </c>
    </row>
    <row r="263" spans="1:26" ht="32.25" outlineLevel="5" thickBot="1">
      <c r="A263" s="5" t="s">
        <v>101</v>
      </c>
      <c r="B263" s="21">
        <v>951</v>
      </c>
      <c r="C263" s="6" t="s">
        <v>12</v>
      </c>
      <c r="D263" s="6" t="s">
        <v>312</v>
      </c>
      <c r="E263" s="6" t="s">
        <v>95</v>
      </c>
      <c r="F263" s="6"/>
      <c r="G263" s="7">
        <f>G264</f>
        <v>50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7">
        <f>Z264</f>
        <v>50</v>
      </c>
    </row>
    <row r="264" spans="1:26" ht="32.25" outlineLevel="5" thickBot="1">
      <c r="A264" s="89" t="s">
        <v>103</v>
      </c>
      <c r="B264" s="93">
        <v>951</v>
      </c>
      <c r="C264" s="94" t="s">
        <v>12</v>
      </c>
      <c r="D264" s="94" t="s">
        <v>312</v>
      </c>
      <c r="E264" s="94" t="s">
        <v>97</v>
      </c>
      <c r="F264" s="94"/>
      <c r="G264" s="99">
        <v>50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  <c r="Z264" s="99">
        <v>50</v>
      </c>
    </row>
    <row r="265" spans="1:26" ht="16.5" outlineLevel="5" thickBot="1">
      <c r="A265" s="13" t="s">
        <v>163</v>
      </c>
      <c r="B265" s="19">
        <v>951</v>
      </c>
      <c r="C265" s="11" t="s">
        <v>12</v>
      </c>
      <c r="D265" s="11" t="s">
        <v>263</v>
      </c>
      <c r="E265" s="11" t="s">
        <v>5</v>
      </c>
      <c r="F265" s="11"/>
      <c r="G265" s="147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  <c r="Z265" s="147">
        <f>Z266</f>
        <v>0</v>
      </c>
    </row>
    <row r="266" spans="1:26" ht="32.25" outlineLevel="4" thickBot="1">
      <c r="A266" s="8" t="s">
        <v>236</v>
      </c>
      <c r="B266" s="19">
        <v>951</v>
      </c>
      <c r="C266" s="9" t="s">
        <v>12</v>
      </c>
      <c r="D266" s="9" t="s">
        <v>308</v>
      </c>
      <c r="E266" s="9" t="s">
        <v>5</v>
      </c>
      <c r="F266" s="9"/>
      <c r="G266" s="144">
        <f>G267</f>
        <v>0</v>
      </c>
      <c r="H266" s="32">
        <f aca="true" t="shared" si="54" ref="H266:X266">H267+H269</f>
        <v>0</v>
      </c>
      <c r="I266" s="32">
        <f t="shared" si="54"/>
        <v>0</v>
      </c>
      <c r="J266" s="32">
        <f t="shared" si="54"/>
        <v>0</v>
      </c>
      <c r="K266" s="32">
        <f t="shared" si="54"/>
        <v>0</v>
      </c>
      <c r="L266" s="32">
        <f t="shared" si="54"/>
        <v>0</v>
      </c>
      <c r="M266" s="32">
        <f t="shared" si="54"/>
        <v>0</v>
      </c>
      <c r="N266" s="32">
        <f t="shared" si="54"/>
        <v>0</v>
      </c>
      <c r="O266" s="32">
        <f t="shared" si="54"/>
        <v>0</v>
      </c>
      <c r="P266" s="32">
        <f t="shared" si="54"/>
        <v>0</v>
      </c>
      <c r="Q266" s="32">
        <f t="shared" si="54"/>
        <v>0</v>
      </c>
      <c r="R266" s="32">
        <f t="shared" si="54"/>
        <v>0</v>
      </c>
      <c r="S266" s="32">
        <f t="shared" si="54"/>
        <v>0</v>
      </c>
      <c r="T266" s="32">
        <f t="shared" si="54"/>
        <v>0</v>
      </c>
      <c r="U266" s="32">
        <f t="shared" si="54"/>
        <v>0</v>
      </c>
      <c r="V266" s="32">
        <f t="shared" si="54"/>
        <v>0</v>
      </c>
      <c r="W266" s="32">
        <f t="shared" si="54"/>
        <v>0</v>
      </c>
      <c r="X266" s="32">
        <f t="shared" si="54"/>
        <v>5000</v>
      </c>
      <c r="Y266" s="59" t="e">
        <f>X266/G266*100</f>
        <v>#DIV/0!</v>
      </c>
      <c r="Z266" s="144">
        <f>Z267</f>
        <v>0</v>
      </c>
    </row>
    <row r="267" spans="1:26" ht="54.75" customHeight="1" outlineLevel="5" thickBot="1">
      <c r="A267" s="95" t="s">
        <v>384</v>
      </c>
      <c r="B267" s="91">
        <v>951</v>
      </c>
      <c r="C267" s="92" t="s">
        <v>12</v>
      </c>
      <c r="D267" s="92" t="s">
        <v>313</v>
      </c>
      <c r="E267" s="92" t="s">
        <v>5</v>
      </c>
      <c r="F267" s="92"/>
      <c r="G267" s="146">
        <f>G268</f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0</v>
      </c>
      <c r="Y267" s="59" t="e">
        <f>X267/G267*100</f>
        <v>#DIV/0!</v>
      </c>
      <c r="Z267" s="146">
        <f>Z268</f>
        <v>0</v>
      </c>
    </row>
    <row r="268" spans="1:26" ht="36" customHeight="1" outlineLevel="5" thickBot="1">
      <c r="A268" s="5" t="s">
        <v>101</v>
      </c>
      <c r="B268" s="21">
        <v>951</v>
      </c>
      <c r="C268" s="6" t="s">
        <v>12</v>
      </c>
      <c r="D268" s="6" t="s">
        <v>313</v>
      </c>
      <c r="E268" s="6" t="s">
        <v>95</v>
      </c>
      <c r="F268" s="6"/>
      <c r="G268" s="150">
        <f>G269</f>
        <v>0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/>
      <c r="Y268" s="59"/>
      <c r="Z268" s="150">
        <f>Z269</f>
        <v>0</v>
      </c>
    </row>
    <row r="269" spans="1:26" ht="32.25" outlineLevel="5" thickBot="1">
      <c r="A269" s="89" t="s">
        <v>103</v>
      </c>
      <c r="B269" s="93">
        <v>951</v>
      </c>
      <c r="C269" s="94" t="s">
        <v>12</v>
      </c>
      <c r="D269" s="94" t="s">
        <v>313</v>
      </c>
      <c r="E269" s="94" t="s">
        <v>97</v>
      </c>
      <c r="F269" s="94"/>
      <c r="G269" s="145">
        <v>0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>
        <v>5000</v>
      </c>
      <c r="Y269" s="59" t="e">
        <f>X269/G269*100</f>
        <v>#DIV/0!</v>
      </c>
      <c r="Z269" s="145">
        <v>0</v>
      </c>
    </row>
    <row r="270" spans="1:26" ht="19.5" outlineLevel="5" thickBot="1">
      <c r="A270" s="109" t="s">
        <v>47</v>
      </c>
      <c r="B270" s="18">
        <v>951</v>
      </c>
      <c r="C270" s="14" t="s">
        <v>46</v>
      </c>
      <c r="D270" s="14" t="s">
        <v>263</v>
      </c>
      <c r="E270" s="14" t="s">
        <v>5</v>
      </c>
      <c r="F270" s="14"/>
      <c r="G270" s="143">
        <f>G271+G276+G281</f>
        <v>11485.85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  <c r="Z270" s="143">
        <f>Z271+Z276+Z281</f>
        <v>11485.85</v>
      </c>
    </row>
    <row r="271" spans="1:26" ht="16.5" outlineLevel="5" thickBot="1">
      <c r="A271" s="125" t="s">
        <v>39</v>
      </c>
      <c r="B271" s="18">
        <v>951</v>
      </c>
      <c r="C271" s="39" t="s">
        <v>19</v>
      </c>
      <c r="D271" s="39" t="s">
        <v>263</v>
      </c>
      <c r="E271" s="39" t="s">
        <v>5</v>
      </c>
      <c r="F271" s="39"/>
      <c r="G271" s="163">
        <f>G272</f>
        <v>10000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  <c r="Z271" s="163">
        <f>Z272</f>
        <v>10000</v>
      </c>
    </row>
    <row r="272" spans="1:26" ht="32.25" outlineLevel="6" thickBot="1">
      <c r="A272" s="80" t="s">
        <v>385</v>
      </c>
      <c r="B272" s="19">
        <v>951</v>
      </c>
      <c r="C272" s="9" t="s">
        <v>19</v>
      </c>
      <c r="D272" s="9" t="s">
        <v>314</v>
      </c>
      <c r="E272" s="9" t="s">
        <v>5</v>
      </c>
      <c r="F272" s="9"/>
      <c r="G272" s="144">
        <f>G273</f>
        <v>10000</v>
      </c>
      <c r="H272" s="29">
        <f aca="true" t="shared" si="55" ref="H272:X272">H279+H284</f>
        <v>0</v>
      </c>
      <c r="I272" s="29">
        <f t="shared" si="55"/>
        <v>0</v>
      </c>
      <c r="J272" s="29">
        <f t="shared" si="55"/>
        <v>0</v>
      </c>
      <c r="K272" s="29">
        <f t="shared" si="55"/>
        <v>0</v>
      </c>
      <c r="L272" s="29">
        <f t="shared" si="55"/>
        <v>0</v>
      </c>
      <c r="M272" s="29">
        <f t="shared" si="55"/>
        <v>0</v>
      </c>
      <c r="N272" s="29">
        <f t="shared" si="55"/>
        <v>0</v>
      </c>
      <c r="O272" s="29">
        <f t="shared" si="55"/>
        <v>0</v>
      </c>
      <c r="P272" s="29">
        <f t="shared" si="55"/>
        <v>0</v>
      </c>
      <c r="Q272" s="29">
        <f t="shared" si="55"/>
        <v>0</v>
      </c>
      <c r="R272" s="29">
        <f t="shared" si="55"/>
        <v>0</v>
      </c>
      <c r="S272" s="29">
        <f t="shared" si="55"/>
        <v>0</v>
      </c>
      <c r="T272" s="29">
        <f t="shared" si="55"/>
        <v>0</v>
      </c>
      <c r="U272" s="29">
        <f t="shared" si="55"/>
        <v>0</v>
      </c>
      <c r="V272" s="29">
        <f t="shared" si="55"/>
        <v>0</v>
      </c>
      <c r="W272" s="29">
        <f t="shared" si="55"/>
        <v>0</v>
      </c>
      <c r="X272" s="73">
        <f t="shared" si="55"/>
        <v>2818.0365</v>
      </c>
      <c r="Y272" s="59">
        <f>X272/G272*100</f>
        <v>28.180365000000002</v>
      </c>
      <c r="Z272" s="144">
        <f>Z273</f>
        <v>10000</v>
      </c>
    </row>
    <row r="273" spans="1:26" ht="32.25" outlineLevel="6" thickBot="1">
      <c r="A273" s="126" t="s">
        <v>164</v>
      </c>
      <c r="B273" s="133">
        <v>951</v>
      </c>
      <c r="C273" s="92" t="s">
        <v>19</v>
      </c>
      <c r="D273" s="92" t="s">
        <v>315</v>
      </c>
      <c r="E273" s="92" t="s">
        <v>5</v>
      </c>
      <c r="F273" s="96"/>
      <c r="G273" s="146">
        <f>G274</f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6">
        <f>Z274</f>
        <v>10000</v>
      </c>
    </row>
    <row r="274" spans="1:26" ht="19.5" outlineLevel="6" thickBot="1">
      <c r="A274" s="5" t="s">
        <v>123</v>
      </c>
      <c r="B274" s="21">
        <v>951</v>
      </c>
      <c r="C274" s="6" t="s">
        <v>19</v>
      </c>
      <c r="D274" s="6" t="s">
        <v>315</v>
      </c>
      <c r="E274" s="6" t="s">
        <v>5</v>
      </c>
      <c r="F274" s="78"/>
      <c r="G274" s="150">
        <f>G275</f>
        <v>10000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50">
        <f>Z275</f>
        <v>10000</v>
      </c>
    </row>
    <row r="275" spans="1:26" ht="48" outlineLevel="6" thickBot="1">
      <c r="A275" s="97" t="s">
        <v>213</v>
      </c>
      <c r="B275" s="135">
        <v>951</v>
      </c>
      <c r="C275" s="94" t="s">
        <v>19</v>
      </c>
      <c r="D275" s="94" t="s">
        <v>315</v>
      </c>
      <c r="E275" s="94" t="s">
        <v>89</v>
      </c>
      <c r="F275" s="98"/>
      <c r="G275" s="145">
        <v>10000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5">
        <v>10000</v>
      </c>
    </row>
    <row r="276" spans="1:26" ht="32.25" outlineLevel="6" thickBot="1">
      <c r="A276" s="125" t="s">
        <v>58</v>
      </c>
      <c r="B276" s="18">
        <v>951</v>
      </c>
      <c r="C276" s="39" t="s">
        <v>57</v>
      </c>
      <c r="D276" s="39" t="s">
        <v>263</v>
      </c>
      <c r="E276" s="39" t="s">
        <v>5</v>
      </c>
      <c r="F276" s="39"/>
      <c r="G276" s="120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120">
        <f>Z277</f>
        <v>30</v>
      </c>
    </row>
    <row r="277" spans="1:26" ht="32.25" outlineLevel="6" thickBot="1">
      <c r="A277" s="8" t="s">
        <v>386</v>
      </c>
      <c r="B277" s="19">
        <v>951</v>
      </c>
      <c r="C277" s="9" t="s">
        <v>57</v>
      </c>
      <c r="D277" s="9" t="s">
        <v>316</v>
      </c>
      <c r="E277" s="9" t="s">
        <v>5</v>
      </c>
      <c r="F277" s="9"/>
      <c r="G277" s="10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  <c r="Z277" s="10">
        <f>Z278</f>
        <v>30</v>
      </c>
    </row>
    <row r="278" spans="1:26" ht="48" outlineLevel="6" thickBot="1">
      <c r="A278" s="115" t="s">
        <v>165</v>
      </c>
      <c r="B278" s="91">
        <v>951</v>
      </c>
      <c r="C278" s="92" t="s">
        <v>57</v>
      </c>
      <c r="D278" s="92" t="s">
        <v>317</v>
      </c>
      <c r="E278" s="92" t="s">
        <v>5</v>
      </c>
      <c r="F278" s="92"/>
      <c r="G278" s="16">
        <f>G279</f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  <c r="Z278" s="16">
        <f>Z279</f>
        <v>30</v>
      </c>
    </row>
    <row r="279" spans="1:26" ht="32.25" outlineLevel="6" thickBot="1">
      <c r="A279" s="5" t="s">
        <v>101</v>
      </c>
      <c r="B279" s="21">
        <v>951</v>
      </c>
      <c r="C279" s="6" t="s">
        <v>57</v>
      </c>
      <c r="D279" s="6" t="s">
        <v>317</v>
      </c>
      <c r="E279" s="6" t="s">
        <v>95</v>
      </c>
      <c r="F279" s="6"/>
      <c r="G279" s="7">
        <f>G280</f>
        <v>30</v>
      </c>
      <c r="H279" s="10">
        <f aca="true" t="shared" si="56" ref="H279:X280">H280</f>
        <v>0</v>
      </c>
      <c r="I279" s="10">
        <f t="shared" si="56"/>
        <v>0</v>
      </c>
      <c r="J279" s="10">
        <f t="shared" si="56"/>
        <v>0</v>
      </c>
      <c r="K279" s="10">
        <f t="shared" si="56"/>
        <v>0</v>
      </c>
      <c r="L279" s="10">
        <f t="shared" si="56"/>
        <v>0</v>
      </c>
      <c r="M279" s="10">
        <f t="shared" si="56"/>
        <v>0</v>
      </c>
      <c r="N279" s="10">
        <f t="shared" si="56"/>
        <v>0</v>
      </c>
      <c r="O279" s="10">
        <f t="shared" si="56"/>
        <v>0</v>
      </c>
      <c r="P279" s="10">
        <f t="shared" si="56"/>
        <v>0</v>
      </c>
      <c r="Q279" s="10">
        <f t="shared" si="56"/>
        <v>0</v>
      </c>
      <c r="R279" s="10">
        <f t="shared" si="56"/>
        <v>0</v>
      </c>
      <c r="S279" s="10">
        <f t="shared" si="56"/>
        <v>0</v>
      </c>
      <c r="T279" s="10">
        <f t="shared" si="56"/>
        <v>0</v>
      </c>
      <c r="U279" s="10">
        <f t="shared" si="56"/>
        <v>0</v>
      </c>
      <c r="V279" s="10">
        <f t="shared" si="56"/>
        <v>0</v>
      </c>
      <c r="W279" s="10">
        <f t="shared" si="56"/>
        <v>0</v>
      </c>
      <c r="X279" s="66">
        <f t="shared" si="56"/>
        <v>0</v>
      </c>
      <c r="Y279" s="59">
        <f>X279/G279*100</f>
        <v>0</v>
      </c>
      <c r="Z279" s="7">
        <f>Z280</f>
        <v>30</v>
      </c>
    </row>
    <row r="280" spans="1:26" ht="32.25" outlineLevel="6" thickBot="1">
      <c r="A280" s="89" t="s">
        <v>103</v>
      </c>
      <c r="B280" s="93">
        <v>951</v>
      </c>
      <c r="C280" s="94" t="s">
        <v>57</v>
      </c>
      <c r="D280" s="94" t="s">
        <v>317</v>
      </c>
      <c r="E280" s="94" t="s">
        <v>97</v>
      </c>
      <c r="F280" s="94"/>
      <c r="G280" s="99">
        <v>30</v>
      </c>
      <c r="H280" s="12">
        <f t="shared" si="56"/>
        <v>0</v>
      </c>
      <c r="I280" s="12">
        <f t="shared" si="56"/>
        <v>0</v>
      </c>
      <c r="J280" s="12">
        <f t="shared" si="56"/>
        <v>0</v>
      </c>
      <c r="K280" s="12">
        <f t="shared" si="56"/>
        <v>0</v>
      </c>
      <c r="L280" s="12">
        <f t="shared" si="56"/>
        <v>0</v>
      </c>
      <c r="M280" s="12">
        <f t="shared" si="56"/>
        <v>0</v>
      </c>
      <c r="N280" s="12">
        <f t="shared" si="56"/>
        <v>0</v>
      </c>
      <c r="O280" s="12">
        <f t="shared" si="56"/>
        <v>0</v>
      </c>
      <c r="P280" s="12">
        <f t="shared" si="56"/>
        <v>0</v>
      </c>
      <c r="Q280" s="12">
        <f t="shared" si="56"/>
        <v>0</v>
      </c>
      <c r="R280" s="12">
        <f t="shared" si="56"/>
        <v>0</v>
      </c>
      <c r="S280" s="12">
        <f t="shared" si="56"/>
        <v>0</v>
      </c>
      <c r="T280" s="12">
        <f t="shared" si="56"/>
        <v>0</v>
      </c>
      <c r="U280" s="12">
        <f t="shared" si="56"/>
        <v>0</v>
      </c>
      <c r="V280" s="12">
        <f t="shared" si="56"/>
        <v>0</v>
      </c>
      <c r="W280" s="12">
        <f t="shared" si="56"/>
        <v>0</v>
      </c>
      <c r="X280" s="67">
        <f t="shared" si="56"/>
        <v>0</v>
      </c>
      <c r="Y280" s="59">
        <f>X280/G280*100</f>
        <v>0</v>
      </c>
      <c r="Z280" s="99">
        <v>30</v>
      </c>
    </row>
    <row r="281" spans="1:26" ht="19.5" outlineLevel="6" thickBot="1">
      <c r="A281" s="125" t="s">
        <v>34</v>
      </c>
      <c r="B281" s="18">
        <v>951</v>
      </c>
      <c r="C281" s="39" t="s">
        <v>13</v>
      </c>
      <c r="D281" s="39" t="s">
        <v>263</v>
      </c>
      <c r="E281" s="39" t="s">
        <v>5</v>
      </c>
      <c r="F281" s="39"/>
      <c r="G281" s="163">
        <f>G282</f>
        <v>1455.85</v>
      </c>
      <c r="H281" s="24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42"/>
      <c r="X281" s="65">
        <v>0</v>
      </c>
      <c r="Y281" s="59">
        <f>X281/G281*100</f>
        <v>0</v>
      </c>
      <c r="Z281" s="163">
        <f>Z282</f>
        <v>1455.85</v>
      </c>
    </row>
    <row r="282" spans="1:26" ht="32.25" outlineLevel="6" thickBot="1">
      <c r="A282" s="113" t="s">
        <v>138</v>
      </c>
      <c r="B282" s="19">
        <v>951</v>
      </c>
      <c r="C282" s="9" t="s">
        <v>13</v>
      </c>
      <c r="D282" s="9" t="s">
        <v>264</v>
      </c>
      <c r="E282" s="9" t="s">
        <v>5</v>
      </c>
      <c r="F282" s="9"/>
      <c r="G282" s="144">
        <f>G283</f>
        <v>1455.85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  <c r="Z282" s="144">
        <f>Z283</f>
        <v>1455.85</v>
      </c>
    </row>
    <row r="283" spans="1:26" ht="32.25" outlineLevel="6" thickBot="1">
      <c r="A283" s="113" t="s">
        <v>139</v>
      </c>
      <c r="B283" s="19">
        <v>951</v>
      </c>
      <c r="C283" s="11" t="s">
        <v>13</v>
      </c>
      <c r="D283" s="11" t="s">
        <v>265</v>
      </c>
      <c r="E283" s="11" t="s">
        <v>5</v>
      </c>
      <c r="F283" s="11"/>
      <c r="G283" s="147">
        <f>G284</f>
        <v>1455.85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  <c r="Z283" s="147">
        <f>Z284</f>
        <v>1455.85</v>
      </c>
    </row>
    <row r="284" spans="1:26" ht="47.25" outlineLevel="6">
      <c r="A284" s="114" t="s">
        <v>211</v>
      </c>
      <c r="B284" s="131">
        <v>951</v>
      </c>
      <c r="C284" s="92" t="s">
        <v>13</v>
      </c>
      <c r="D284" s="92" t="s">
        <v>267</v>
      </c>
      <c r="E284" s="92" t="s">
        <v>5</v>
      </c>
      <c r="F284" s="92"/>
      <c r="G284" s="146">
        <f>G285+G289</f>
        <v>1455.85</v>
      </c>
      <c r="H284" s="31">
        <f aca="true" t="shared" si="57" ref="H284:X286">H285</f>
        <v>0</v>
      </c>
      <c r="I284" s="31">
        <f t="shared" si="57"/>
        <v>0</v>
      </c>
      <c r="J284" s="31">
        <f t="shared" si="57"/>
        <v>0</v>
      </c>
      <c r="K284" s="31">
        <f t="shared" si="57"/>
        <v>0</v>
      </c>
      <c r="L284" s="31">
        <f t="shared" si="57"/>
        <v>0</v>
      </c>
      <c r="M284" s="31">
        <f t="shared" si="57"/>
        <v>0</v>
      </c>
      <c r="N284" s="31">
        <f t="shared" si="57"/>
        <v>0</v>
      </c>
      <c r="O284" s="31">
        <f t="shared" si="57"/>
        <v>0</v>
      </c>
      <c r="P284" s="31">
        <f t="shared" si="57"/>
        <v>0</v>
      </c>
      <c r="Q284" s="31">
        <f t="shared" si="57"/>
        <v>0</v>
      </c>
      <c r="R284" s="31">
        <f t="shared" si="57"/>
        <v>0</v>
      </c>
      <c r="S284" s="31">
        <f t="shared" si="57"/>
        <v>0</v>
      </c>
      <c r="T284" s="31">
        <f t="shared" si="57"/>
        <v>0</v>
      </c>
      <c r="U284" s="31">
        <f t="shared" si="57"/>
        <v>0</v>
      </c>
      <c r="V284" s="31">
        <f t="shared" si="57"/>
        <v>0</v>
      </c>
      <c r="W284" s="31">
        <f t="shared" si="57"/>
        <v>0</v>
      </c>
      <c r="X284" s="66">
        <f t="shared" si="57"/>
        <v>2818.0365</v>
      </c>
      <c r="Y284" s="59">
        <f>X284/G284*100</f>
        <v>193.56640450595876</v>
      </c>
      <c r="Z284" s="146">
        <f>Z285+Z289</f>
        <v>1455.85</v>
      </c>
    </row>
    <row r="285" spans="1:26" ht="32.25" outlineLevel="6" thickBot="1">
      <c r="A285" s="5" t="s">
        <v>94</v>
      </c>
      <c r="B285" s="21">
        <v>951</v>
      </c>
      <c r="C285" s="6" t="s">
        <v>13</v>
      </c>
      <c r="D285" s="6" t="s">
        <v>267</v>
      </c>
      <c r="E285" s="6" t="s">
        <v>91</v>
      </c>
      <c r="F285" s="6"/>
      <c r="G285" s="150">
        <f>G286+G287+G288</f>
        <v>1455.85</v>
      </c>
      <c r="H285" s="150">
        <f aca="true" t="shared" si="58" ref="H285:Z285">H286+H287+H288</f>
        <v>0</v>
      </c>
      <c r="I285" s="150">
        <f t="shared" si="58"/>
        <v>0</v>
      </c>
      <c r="J285" s="150">
        <f t="shared" si="58"/>
        <v>0</v>
      </c>
      <c r="K285" s="150">
        <f t="shared" si="58"/>
        <v>0</v>
      </c>
      <c r="L285" s="150">
        <f t="shared" si="58"/>
        <v>0</v>
      </c>
      <c r="M285" s="150">
        <f t="shared" si="58"/>
        <v>0</v>
      </c>
      <c r="N285" s="150">
        <f t="shared" si="58"/>
        <v>0</v>
      </c>
      <c r="O285" s="150">
        <f t="shared" si="58"/>
        <v>0</v>
      </c>
      <c r="P285" s="150">
        <f t="shared" si="58"/>
        <v>0</v>
      </c>
      <c r="Q285" s="150">
        <f t="shared" si="58"/>
        <v>0</v>
      </c>
      <c r="R285" s="150">
        <f t="shared" si="58"/>
        <v>0</v>
      </c>
      <c r="S285" s="150">
        <f t="shared" si="58"/>
        <v>0</v>
      </c>
      <c r="T285" s="150">
        <f t="shared" si="58"/>
        <v>0</v>
      </c>
      <c r="U285" s="150">
        <f t="shared" si="58"/>
        <v>0</v>
      </c>
      <c r="V285" s="150">
        <f t="shared" si="58"/>
        <v>0</v>
      </c>
      <c r="W285" s="150">
        <f t="shared" si="58"/>
        <v>0</v>
      </c>
      <c r="X285" s="150">
        <f t="shared" si="58"/>
        <v>2818.0365</v>
      </c>
      <c r="Y285" s="150" t="e">
        <f t="shared" si="58"/>
        <v>#DIV/0!</v>
      </c>
      <c r="Z285" s="150">
        <f t="shared" si="58"/>
        <v>1455.85</v>
      </c>
    </row>
    <row r="286" spans="1:26" ht="32.25" outlineLevel="6" thickBot="1">
      <c r="A286" s="89" t="s">
        <v>259</v>
      </c>
      <c r="B286" s="93">
        <v>951</v>
      </c>
      <c r="C286" s="94" t="s">
        <v>13</v>
      </c>
      <c r="D286" s="94" t="s">
        <v>267</v>
      </c>
      <c r="E286" s="94" t="s">
        <v>92</v>
      </c>
      <c r="F286" s="94"/>
      <c r="G286" s="145">
        <v>1116.26</v>
      </c>
      <c r="H286" s="34">
        <f t="shared" si="57"/>
        <v>0</v>
      </c>
      <c r="I286" s="34">
        <f t="shared" si="57"/>
        <v>0</v>
      </c>
      <c r="J286" s="34">
        <f t="shared" si="57"/>
        <v>0</v>
      </c>
      <c r="K286" s="34">
        <f t="shared" si="57"/>
        <v>0</v>
      </c>
      <c r="L286" s="34">
        <f t="shared" si="57"/>
        <v>0</v>
      </c>
      <c r="M286" s="34">
        <f t="shared" si="57"/>
        <v>0</v>
      </c>
      <c r="N286" s="34">
        <f t="shared" si="57"/>
        <v>0</v>
      </c>
      <c r="O286" s="34">
        <f t="shared" si="57"/>
        <v>0</v>
      </c>
      <c r="P286" s="34">
        <f t="shared" si="57"/>
        <v>0</v>
      </c>
      <c r="Q286" s="34">
        <f t="shared" si="57"/>
        <v>0</v>
      </c>
      <c r="R286" s="34">
        <f t="shared" si="57"/>
        <v>0</v>
      </c>
      <c r="S286" s="34">
        <f t="shared" si="57"/>
        <v>0</v>
      </c>
      <c r="T286" s="34">
        <f t="shared" si="57"/>
        <v>0</v>
      </c>
      <c r="U286" s="34">
        <f t="shared" si="57"/>
        <v>0</v>
      </c>
      <c r="V286" s="34">
        <f t="shared" si="57"/>
        <v>0</v>
      </c>
      <c r="W286" s="34">
        <f t="shared" si="57"/>
        <v>0</v>
      </c>
      <c r="X286" s="68">
        <f t="shared" si="57"/>
        <v>1409.01825</v>
      </c>
      <c r="Y286" s="59">
        <f>X286/G286*100</f>
        <v>126.22670793542723</v>
      </c>
      <c r="Z286" s="145">
        <v>1116.26</v>
      </c>
    </row>
    <row r="287" spans="1:26" ht="32.25" outlineLevel="6" thickBot="1">
      <c r="A287" s="89" t="s">
        <v>262</v>
      </c>
      <c r="B287" s="93">
        <v>951</v>
      </c>
      <c r="C287" s="94" t="s">
        <v>13</v>
      </c>
      <c r="D287" s="94" t="s">
        <v>267</v>
      </c>
      <c r="E287" s="94" t="s">
        <v>93</v>
      </c>
      <c r="F287" s="94"/>
      <c r="G287" s="145">
        <v>0</v>
      </c>
      <c r="H287" s="24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42"/>
      <c r="X287" s="65">
        <v>1409.01825</v>
      </c>
      <c r="Y287" s="59" t="e">
        <f>X287/G287*100</f>
        <v>#DIV/0!</v>
      </c>
      <c r="Z287" s="145">
        <v>0</v>
      </c>
    </row>
    <row r="288" spans="1:26" ht="48" outlineLevel="6" thickBot="1">
      <c r="A288" s="89" t="s">
        <v>255</v>
      </c>
      <c r="B288" s="93">
        <v>951</v>
      </c>
      <c r="C288" s="94" t="s">
        <v>13</v>
      </c>
      <c r="D288" s="94" t="s">
        <v>267</v>
      </c>
      <c r="E288" s="94" t="s">
        <v>256</v>
      </c>
      <c r="F288" s="94"/>
      <c r="G288" s="145">
        <v>339.59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145">
        <v>339.59</v>
      </c>
    </row>
    <row r="289" spans="1:26" ht="32.25" outlineLevel="6" thickBot="1">
      <c r="A289" s="5" t="s">
        <v>101</v>
      </c>
      <c r="B289" s="21">
        <v>951</v>
      </c>
      <c r="C289" s="6" t="s">
        <v>13</v>
      </c>
      <c r="D289" s="6" t="s">
        <v>267</v>
      </c>
      <c r="E289" s="6" t="s">
        <v>95</v>
      </c>
      <c r="F289" s="6"/>
      <c r="G289" s="150">
        <f>G290</f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50">
        <f>Z290</f>
        <v>0</v>
      </c>
    </row>
    <row r="290" spans="1:26" ht="32.25" outlineLevel="6" thickBot="1">
      <c r="A290" s="89" t="s">
        <v>103</v>
      </c>
      <c r="B290" s="93">
        <v>951</v>
      </c>
      <c r="C290" s="94" t="s">
        <v>13</v>
      </c>
      <c r="D290" s="94" t="s">
        <v>267</v>
      </c>
      <c r="E290" s="94" t="s">
        <v>97</v>
      </c>
      <c r="F290" s="94"/>
      <c r="G290" s="145"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45">
        <v>0</v>
      </c>
    </row>
    <row r="291" spans="1:26" ht="19.5" outlineLevel="6" thickBot="1">
      <c r="A291" s="109" t="s">
        <v>64</v>
      </c>
      <c r="B291" s="18">
        <v>951</v>
      </c>
      <c r="C291" s="14" t="s">
        <v>45</v>
      </c>
      <c r="D291" s="14" t="s">
        <v>263</v>
      </c>
      <c r="E291" s="14" t="s">
        <v>5</v>
      </c>
      <c r="F291" s="14"/>
      <c r="G291" s="15">
        <f>G292</f>
        <v>18820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  <c r="Z291" s="15">
        <f>Z292</f>
        <v>18820</v>
      </c>
    </row>
    <row r="292" spans="1:26" ht="19.5" outlineLevel="6" thickBot="1">
      <c r="A292" s="8" t="s">
        <v>35</v>
      </c>
      <c r="B292" s="19">
        <v>951</v>
      </c>
      <c r="C292" s="9" t="s">
        <v>14</v>
      </c>
      <c r="D292" s="9" t="s">
        <v>263</v>
      </c>
      <c r="E292" s="9" t="s">
        <v>5</v>
      </c>
      <c r="F292" s="9"/>
      <c r="G292" s="10">
        <f>G293+G309+G313+G317</f>
        <v>18820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  <c r="Z292" s="10">
        <f>Z293+Z309+Z313+Z317</f>
        <v>18820</v>
      </c>
    </row>
    <row r="293" spans="1:26" ht="32.25" outlineLevel="6" thickBot="1">
      <c r="A293" s="13" t="s">
        <v>387</v>
      </c>
      <c r="B293" s="19">
        <v>951</v>
      </c>
      <c r="C293" s="11" t="s">
        <v>14</v>
      </c>
      <c r="D293" s="11" t="s">
        <v>318</v>
      </c>
      <c r="E293" s="11" t="s">
        <v>5</v>
      </c>
      <c r="F293" s="11"/>
      <c r="G293" s="12">
        <f>G294+G298</f>
        <v>18470</v>
      </c>
      <c r="H293" s="29">
        <f aca="true" t="shared" si="59" ref="H293:X293">H294</f>
        <v>0</v>
      </c>
      <c r="I293" s="29">
        <f t="shared" si="59"/>
        <v>0</v>
      </c>
      <c r="J293" s="29">
        <f t="shared" si="59"/>
        <v>0</v>
      </c>
      <c r="K293" s="29">
        <f t="shared" si="59"/>
        <v>0</v>
      </c>
      <c r="L293" s="29">
        <f t="shared" si="59"/>
        <v>0</v>
      </c>
      <c r="M293" s="29">
        <f t="shared" si="59"/>
        <v>0</v>
      </c>
      <c r="N293" s="29">
        <f t="shared" si="59"/>
        <v>0</v>
      </c>
      <c r="O293" s="29">
        <f t="shared" si="59"/>
        <v>0</v>
      </c>
      <c r="P293" s="29">
        <f t="shared" si="59"/>
        <v>0</v>
      </c>
      <c r="Q293" s="29">
        <f t="shared" si="59"/>
        <v>0</v>
      </c>
      <c r="R293" s="29">
        <f t="shared" si="59"/>
        <v>0</v>
      </c>
      <c r="S293" s="29">
        <f t="shared" si="59"/>
        <v>0</v>
      </c>
      <c r="T293" s="29">
        <f t="shared" si="59"/>
        <v>0</v>
      </c>
      <c r="U293" s="29">
        <f t="shared" si="59"/>
        <v>0</v>
      </c>
      <c r="V293" s="29">
        <f t="shared" si="59"/>
        <v>0</v>
      </c>
      <c r="W293" s="29">
        <f t="shared" si="59"/>
        <v>0</v>
      </c>
      <c r="X293" s="73">
        <f t="shared" si="59"/>
        <v>669.14176</v>
      </c>
      <c r="Y293" s="59">
        <f>X293/G293*100</f>
        <v>3.622857390362751</v>
      </c>
      <c r="Z293" s="12">
        <f>Z294+Z298</f>
        <v>18470</v>
      </c>
    </row>
    <row r="294" spans="1:26" ht="16.5" outlineLevel="6" thickBot="1">
      <c r="A294" s="95" t="s">
        <v>124</v>
      </c>
      <c r="B294" s="91">
        <v>951</v>
      </c>
      <c r="C294" s="92" t="s">
        <v>14</v>
      </c>
      <c r="D294" s="92" t="s">
        <v>319</v>
      </c>
      <c r="E294" s="92" t="s">
        <v>5</v>
      </c>
      <c r="F294" s="92"/>
      <c r="G294" s="16">
        <f>G295</f>
        <v>70</v>
      </c>
      <c r="H294" s="10">
        <f aca="true" t="shared" si="60" ref="H294:X294">H309</f>
        <v>0</v>
      </c>
      <c r="I294" s="10">
        <f t="shared" si="60"/>
        <v>0</v>
      </c>
      <c r="J294" s="10">
        <f t="shared" si="60"/>
        <v>0</v>
      </c>
      <c r="K294" s="10">
        <f t="shared" si="60"/>
        <v>0</v>
      </c>
      <c r="L294" s="10">
        <f t="shared" si="60"/>
        <v>0</v>
      </c>
      <c r="M294" s="10">
        <f t="shared" si="60"/>
        <v>0</v>
      </c>
      <c r="N294" s="10">
        <f t="shared" si="60"/>
        <v>0</v>
      </c>
      <c r="O294" s="10">
        <f t="shared" si="60"/>
        <v>0</v>
      </c>
      <c r="P294" s="10">
        <f t="shared" si="60"/>
        <v>0</v>
      </c>
      <c r="Q294" s="10">
        <f t="shared" si="60"/>
        <v>0</v>
      </c>
      <c r="R294" s="10">
        <f t="shared" si="60"/>
        <v>0</v>
      </c>
      <c r="S294" s="10">
        <f t="shared" si="60"/>
        <v>0</v>
      </c>
      <c r="T294" s="10">
        <f t="shared" si="60"/>
        <v>0</v>
      </c>
      <c r="U294" s="10">
        <f t="shared" si="60"/>
        <v>0</v>
      </c>
      <c r="V294" s="10">
        <f t="shared" si="60"/>
        <v>0</v>
      </c>
      <c r="W294" s="10">
        <f t="shared" si="60"/>
        <v>0</v>
      </c>
      <c r="X294" s="66">
        <f t="shared" si="60"/>
        <v>669.14176</v>
      </c>
      <c r="Y294" s="59">
        <f>X294/G294*100</f>
        <v>955.9168</v>
      </c>
      <c r="Z294" s="16">
        <f>Z295</f>
        <v>70</v>
      </c>
    </row>
    <row r="295" spans="1:26" ht="32.25" outlineLevel="6" thickBot="1">
      <c r="A295" s="79" t="s">
        <v>166</v>
      </c>
      <c r="B295" s="21">
        <v>951</v>
      </c>
      <c r="C295" s="6" t="s">
        <v>14</v>
      </c>
      <c r="D295" s="6" t="s">
        <v>320</v>
      </c>
      <c r="E295" s="6" t="s">
        <v>5</v>
      </c>
      <c r="F295" s="6"/>
      <c r="G295" s="7">
        <f>G296</f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7">
        <f>Z296</f>
        <v>70</v>
      </c>
    </row>
    <row r="296" spans="1:26" ht="32.25" outlineLevel="6" thickBot="1">
      <c r="A296" s="89" t="s">
        <v>101</v>
      </c>
      <c r="B296" s="93">
        <v>951</v>
      </c>
      <c r="C296" s="94" t="s">
        <v>14</v>
      </c>
      <c r="D296" s="94" t="s">
        <v>320</v>
      </c>
      <c r="E296" s="94" t="s">
        <v>95</v>
      </c>
      <c r="F296" s="94"/>
      <c r="G296" s="99">
        <f>G297</f>
        <v>70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99">
        <f>Z297</f>
        <v>70</v>
      </c>
    </row>
    <row r="297" spans="1:26" ht="32.25" outlineLevel="6" thickBot="1">
      <c r="A297" s="89" t="s">
        <v>103</v>
      </c>
      <c r="B297" s="93">
        <v>951</v>
      </c>
      <c r="C297" s="94" t="s">
        <v>14</v>
      </c>
      <c r="D297" s="94" t="s">
        <v>320</v>
      </c>
      <c r="E297" s="94" t="s">
        <v>97</v>
      </c>
      <c r="F297" s="94"/>
      <c r="G297" s="99">
        <v>70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9">
        <v>70</v>
      </c>
    </row>
    <row r="298" spans="1:26" ht="34.5" customHeight="1" outlineLevel="6" thickBot="1">
      <c r="A298" s="115" t="s">
        <v>167</v>
      </c>
      <c r="B298" s="91">
        <v>951</v>
      </c>
      <c r="C298" s="92" t="s">
        <v>14</v>
      </c>
      <c r="D298" s="92" t="s">
        <v>321</v>
      </c>
      <c r="E298" s="92" t="s">
        <v>5</v>
      </c>
      <c r="F298" s="92"/>
      <c r="G298" s="16">
        <f>G299+G303+G306</f>
        <v>18400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16">
        <f>Z299+Z303+Z306</f>
        <v>18400</v>
      </c>
    </row>
    <row r="299" spans="1:26" ht="32.25" outlineLevel="6" thickBot="1">
      <c r="A299" s="5" t="s">
        <v>168</v>
      </c>
      <c r="B299" s="21">
        <v>951</v>
      </c>
      <c r="C299" s="6" t="s">
        <v>14</v>
      </c>
      <c r="D299" s="6" t="s">
        <v>322</v>
      </c>
      <c r="E299" s="6" t="s">
        <v>5</v>
      </c>
      <c r="F299" s="6"/>
      <c r="G299" s="7">
        <f>G300</f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10200</v>
      </c>
    </row>
    <row r="300" spans="1:26" ht="16.5" outlineLevel="6" thickBot="1">
      <c r="A300" s="89" t="s">
        <v>123</v>
      </c>
      <c r="B300" s="93">
        <v>951</v>
      </c>
      <c r="C300" s="94" t="s">
        <v>14</v>
      </c>
      <c r="D300" s="94" t="s">
        <v>322</v>
      </c>
      <c r="E300" s="94" t="s">
        <v>122</v>
      </c>
      <c r="F300" s="94"/>
      <c r="G300" s="99">
        <f>G301+G302</f>
        <v>10200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9">
        <f>Z301+Z302</f>
        <v>10200</v>
      </c>
    </row>
    <row r="301" spans="1:26" ht="48" outlineLevel="6" thickBot="1">
      <c r="A301" s="100" t="s">
        <v>213</v>
      </c>
      <c r="B301" s="93">
        <v>951</v>
      </c>
      <c r="C301" s="94" t="s">
        <v>14</v>
      </c>
      <c r="D301" s="94" t="s">
        <v>322</v>
      </c>
      <c r="E301" s="94" t="s">
        <v>89</v>
      </c>
      <c r="F301" s="94"/>
      <c r="G301" s="99">
        <v>10200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9">
        <v>10200</v>
      </c>
    </row>
    <row r="302" spans="1:26" ht="16.5" outlineLevel="6" thickBot="1">
      <c r="A302" s="97" t="s">
        <v>87</v>
      </c>
      <c r="B302" s="93">
        <v>951</v>
      </c>
      <c r="C302" s="94" t="s">
        <v>14</v>
      </c>
      <c r="D302" s="94" t="s">
        <v>323</v>
      </c>
      <c r="E302" s="94" t="s">
        <v>88</v>
      </c>
      <c r="F302" s="94"/>
      <c r="G302" s="99"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99">
        <v>0</v>
      </c>
    </row>
    <row r="303" spans="1:26" ht="32.25" outlineLevel="6" thickBot="1">
      <c r="A303" s="5" t="s">
        <v>169</v>
      </c>
      <c r="B303" s="21">
        <v>951</v>
      </c>
      <c r="C303" s="6" t="s">
        <v>14</v>
      </c>
      <c r="D303" s="6" t="s">
        <v>324</v>
      </c>
      <c r="E303" s="6" t="s">
        <v>5</v>
      </c>
      <c r="F303" s="6"/>
      <c r="G303" s="7">
        <f>G304</f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8200</v>
      </c>
    </row>
    <row r="304" spans="1:26" ht="16.5" outlineLevel="6" thickBot="1">
      <c r="A304" s="89" t="s">
        <v>123</v>
      </c>
      <c r="B304" s="93">
        <v>951</v>
      </c>
      <c r="C304" s="94" t="s">
        <v>14</v>
      </c>
      <c r="D304" s="94" t="s">
        <v>324</v>
      </c>
      <c r="E304" s="94" t="s">
        <v>122</v>
      </c>
      <c r="F304" s="94"/>
      <c r="G304" s="99">
        <f>G305</f>
        <v>8200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9">
        <f>Z305</f>
        <v>8200</v>
      </c>
    </row>
    <row r="305" spans="1:26" ht="48" outlineLevel="6" thickBot="1">
      <c r="A305" s="100" t="s">
        <v>213</v>
      </c>
      <c r="B305" s="93">
        <v>951</v>
      </c>
      <c r="C305" s="94" t="s">
        <v>14</v>
      </c>
      <c r="D305" s="94" t="s">
        <v>324</v>
      </c>
      <c r="E305" s="94" t="s">
        <v>89</v>
      </c>
      <c r="F305" s="94"/>
      <c r="G305" s="99">
        <v>8200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9">
        <v>8200</v>
      </c>
    </row>
    <row r="306" spans="1:26" ht="32.25" outlineLevel="6" thickBot="1">
      <c r="A306" s="79" t="s">
        <v>248</v>
      </c>
      <c r="B306" s="21">
        <v>951</v>
      </c>
      <c r="C306" s="6" t="s">
        <v>14</v>
      </c>
      <c r="D306" s="6" t="s">
        <v>325</v>
      </c>
      <c r="E306" s="6" t="s">
        <v>5</v>
      </c>
      <c r="F306" s="6"/>
      <c r="G306" s="7">
        <f>G307</f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7">
        <f>Z307</f>
        <v>0</v>
      </c>
    </row>
    <row r="307" spans="1:26" ht="16.5" outlineLevel="6" thickBot="1">
      <c r="A307" s="89" t="s">
        <v>123</v>
      </c>
      <c r="B307" s="93">
        <v>951</v>
      </c>
      <c r="C307" s="94" t="s">
        <v>14</v>
      </c>
      <c r="D307" s="94" t="s">
        <v>325</v>
      </c>
      <c r="E307" s="94" t="s">
        <v>122</v>
      </c>
      <c r="F307" s="94"/>
      <c r="G307" s="99">
        <f>G308</f>
        <v>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99">
        <f>Z308</f>
        <v>0</v>
      </c>
    </row>
    <row r="308" spans="1:26" ht="48" outlineLevel="6" thickBot="1">
      <c r="A308" s="100" t="s">
        <v>213</v>
      </c>
      <c r="B308" s="93">
        <v>951</v>
      </c>
      <c r="C308" s="94" t="s">
        <v>14</v>
      </c>
      <c r="D308" s="94" t="s">
        <v>325</v>
      </c>
      <c r="E308" s="94" t="s">
        <v>89</v>
      </c>
      <c r="F308" s="94"/>
      <c r="G308" s="99">
        <v>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  <c r="Z308" s="99">
        <v>0</v>
      </c>
    </row>
    <row r="309" spans="1:26" ht="32.25" outlineLevel="6" thickBot="1">
      <c r="A309" s="8" t="s">
        <v>388</v>
      </c>
      <c r="B309" s="19">
        <v>951</v>
      </c>
      <c r="C309" s="9" t="s">
        <v>14</v>
      </c>
      <c r="D309" s="9" t="s">
        <v>326</v>
      </c>
      <c r="E309" s="9" t="s">
        <v>5</v>
      </c>
      <c r="F309" s="9"/>
      <c r="G309" s="10">
        <f>G310</f>
        <v>200</v>
      </c>
      <c r="H309" s="12">
        <f aca="true" t="shared" si="61" ref="H309:X309">H310</f>
        <v>0</v>
      </c>
      <c r="I309" s="12">
        <f t="shared" si="61"/>
        <v>0</v>
      </c>
      <c r="J309" s="12">
        <f t="shared" si="61"/>
        <v>0</v>
      </c>
      <c r="K309" s="12">
        <f t="shared" si="61"/>
        <v>0</v>
      </c>
      <c r="L309" s="12">
        <f t="shared" si="61"/>
        <v>0</v>
      </c>
      <c r="M309" s="12">
        <f t="shared" si="61"/>
        <v>0</v>
      </c>
      <c r="N309" s="12">
        <f t="shared" si="61"/>
        <v>0</v>
      </c>
      <c r="O309" s="12">
        <f t="shared" si="61"/>
        <v>0</v>
      </c>
      <c r="P309" s="12">
        <f t="shared" si="61"/>
        <v>0</v>
      </c>
      <c r="Q309" s="12">
        <f t="shared" si="61"/>
        <v>0</v>
      </c>
      <c r="R309" s="12">
        <f t="shared" si="61"/>
        <v>0</v>
      </c>
      <c r="S309" s="12">
        <f t="shared" si="61"/>
        <v>0</v>
      </c>
      <c r="T309" s="12">
        <f t="shared" si="61"/>
        <v>0</v>
      </c>
      <c r="U309" s="12">
        <f t="shared" si="61"/>
        <v>0</v>
      </c>
      <c r="V309" s="12">
        <f t="shared" si="61"/>
        <v>0</v>
      </c>
      <c r="W309" s="12">
        <f t="shared" si="61"/>
        <v>0</v>
      </c>
      <c r="X309" s="67">
        <f t="shared" si="61"/>
        <v>669.14176</v>
      </c>
      <c r="Y309" s="59">
        <f>X309/G309*100</f>
        <v>334.57088</v>
      </c>
      <c r="Z309" s="10">
        <f>Z310</f>
        <v>200</v>
      </c>
    </row>
    <row r="310" spans="1:26" ht="48" outlineLevel="6" thickBot="1">
      <c r="A310" s="79" t="s">
        <v>170</v>
      </c>
      <c r="B310" s="21">
        <v>951</v>
      </c>
      <c r="C310" s="6" t="s">
        <v>14</v>
      </c>
      <c r="D310" s="6" t="s">
        <v>327</v>
      </c>
      <c r="E310" s="6" t="s">
        <v>5</v>
      </c>
      <c r="F310" s="6"/>
      <c r="G310" s="7">
        <f>G311</f>
        <v>200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669.14176</v>
      </c>
      <c r="Y310" s="59">
        <f>X310/G310*100</f>
        <v>334.57088</v>
      </c>
      <c r="Z310" s="7">
        <f>Z311</f>
        <v>200</v>
      </c>
    </row>
    <row r="311" spans="1:26" ht="32.25" outlineLevel="6" thickBot="1">
      <c r="A311" s="89" t="s">
        <v>101</v>
      </c>
      <c r="B311" s="93">
        <v>951</v>
      </c>
      <c r="C311" s="94" t="s">
        <v>14</v>
      </c>
      <c r="D311" s="94" t="s">
        <v>327</v>
      </c>
      <c r="E311" s="94" t="s">
        <v>95</v>
      </c>
      <c r="F311" s="94"/>
      <c r="G311" s="99">
        <f>G312</f>
        <v>200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99">
        <f>Z312</f>
        <v>200</v>
      </c>
    </row>
    <row r="312" spans="1:26" ht="32.25" outlineLevel="6" thickBot="1">
      <c r="A312" s="89" t="s">
        <v>103</v>
      </c>
      <c r="B312" s="93">
        <v>951</v>
      </c>
      <c r="C312" s="94" t="s">
        <v>14</v>
      </c>
      <c r="D312" s="94" t="s">
        <v>327</v>
      </c>
      <c r="E312" s="94" t="s">
        <v>97</v>
      </c>
      <c r="F312" s="94"/>
      <c r="G312" s="99">
        <v>200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9">
        <v>200</v>
      </c>
    </row>
    <row r="313" spans="1:26" ht="19.5" outlineLevel="6" thickBot="1">
      <c r="A313" s="8" t="s">
        <v>389</v>
      </c>
      <c r="B313" s="19">
        <v>951</v>
      </c>
      <c r="C313" s="9" t="s">
        <v>14</v>
      </c>
      <c r="D313" s="9" t="s">
        <v>328</v>
      </c>
      <c r="E313" s="9" t="s">
        <v>5</v>
      </c>
      <c r="F313" s="9"/>
      <c r="G313" s="10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10">
        <f>Z314</f>
        <v>100</v>
      </c>
    </row>
    <row r="314" spans="1:26" ht="32.25" outlineLevel="6" thickBot="1">
      <c r="A314" s="79" t="s">
        <v>171</v>
      </c>
      <c r="B314" s="21">
        <v>951</v>
      </c>
      <c r="C314" s="6" t="s">
        <v>14</v>
      </c>
      <c r="D314" s="6" t="s">
        <v>329</v>
      </c>
      <c r="E314" s="6" t="s">
        <v>5</v>
      </c>
      <c r="F314" s="6"/>
      <c r="G314" s="7">
        <f>G315</f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7">
        <f>Z315</f>
        <v>100</v>
      </c>
    </row>
    <row r="315" spans="1:26" ht="32.25" outlineLevel="6" thickBot="1">
      <c r="A315" s="89" t="s">
        <v>101</v>
      </c>
      <c r="B315" s="93">
        <v>951</v>
      </c>
      <c r="C315" s="94" t="s">
        <v>14</v>
      </c>
      <c r="D315" s="94" t="s">
        <v>329</v>
      </c>
      <c r="E315" s="94" t="s">
        <v>95</v>
      </c>
      <c r="F315" s="94"/>
      <c r="G315" s="99">
        <f>G316</f>
        <v>100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9">
        <f>Z316</f>
        <v>100</v>
      </c>
    </row>
    <row r="316" spans="1:26" ht="32.25" outlineLevel="6" thickBot="1">
      <c r="A316" s="89" t="s">
        <v>103</v>
      </c>
      <c r="B316" s="93">
        <v>951</v>
      </c>
      <c r="C316" s="94" t="s">
        <v>14</v>
      </c>
      <c r="D316" s="94" t="s">
        <v>329</v>
      </c>
      <c r="E316" s="94" t="s">
        <v>97</v>
      </c>
      <c r="F316" s="94"/>
      <c r="G316" s="99">
        <v>100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99">
        <v>100</v>
      </c>
    </row>
    <row r="317" spans="1:26" ht="32.25" outlineLevel="6" thickBot="1">
      <c r="A317" s="8" t="s">
        <v>390</v>
      </c>
      <c r="B317" s="19">
        <v>951</v>
      </c>
      <c r="C317" s="9" t="s">
        <v>14</v>
      </c>
      <c r="D317" s="9" t="s">
        <v>330</v>
      </c>
      <c r="E317" s="9" t="s">
        <v>5</v>
      </c>
      <c r="F317" s="9"/>
      <c r="G317" s="10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0">
        <f>Z318</f>
        <v>50</v>
      </c>
    </row>
    <row r="318" spans="1:26" ht="35.25" customHeight="1" outlineLevel="6" thickBot="1">
      <c r="A318" s="79" t="s">
        <v>172</v>
      </c>
      <c r="B318" s="21">
        <v>951</v>
      </c>
      <c r="C318" s="6" t="s">
        <v>14</v>
      </c>
      <c r="D318" s="6" t="s">
        <v>331</v>
      </c>
      <c r="E318" s="6" t="s">
        <v>5</v>
      </c>
      <c r="F318" s="6"/>
      <c r="G318" s="7">
        <f>G319</f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50</v>
      </c>
    </row>
    <row r="319" spans="1:26" ht="32.25" outlineLevel="6" thickBot="1">
      <c r="A319" s="89" t="s">
        <v>101</v>
      </c>
      <c r="B319" s="93">
        <v>951</v>
      </c>
      <c r="C319" s="94" t="s">
        <v>14</v>
      </c>
      <c r="D319" s="94" t="s">
        <v>331</v>
      </c>
      <c r="E319" s="94" t="s">
        <v>95</v>
      </c>
      <c r="F319" s="94"/>
      <c r="G319" s="99">
        <f>G320</f>
        <v>50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9">
        <f>Z320</f>
        <v>50</v>
      </c>
    </row>
    <row r="320" spans="1:26" ht="32.25" outlineLevel="6" thickBot="1">
      <c r="A320" s="89" t="s">
        <v>103</v>
      </c>
      <c r="B320" s="93">
        <v>951</v>
      </c>
      <c r="C320" s="94" t="s">
        <v>14</v>
      </c>
      <c r="D320" s="94" t="s">
        <v>331</v>
      </c>
      <c r="E320" s="94" t="s">
        <v>97</v>
      </c>
      <c r="F320" s="94"/>
      <c r="G320" s="99">
        <v>50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9">
        <v>50</v>
      </c>
    </row>
    <row r="321" spans="1:26" ht="19.5" outlineLevel="6" thickBot="1">
      <c r="A321" s="109" t="s">
        <v>44</v>
      </c>
      <c r="B321" s="18">
        <v>951</v>
      </c>
      <c r="C321" s="14" t="s">
        <v>43</v>
      </c>
      <c r="D321" s="14" t="s">
        <v>263</v>
      </c>
      <c r="E321" s="14" t="s">
        <v>5</v>
      </c>
      <c r="F321" s="14"/>
      <c r="G321" s="15">
        <f>G322+G328+G337</f>
        <v>915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5">
        <f>Z322+Z328+Z337</f>
        <v>915</v>
      </c>
    </row>
    <row r="322" spans="1:26" ht="19.5" outlineLevel="6" thickBot="1">
      <c r="A322" s="125" t="s">
        <v>36</v>
      </c>
      <c r="B322" s="18">
        <v>951</v>
      </c>
      <c r="C322" s="39" t="s">
        <v>15</v>
      </c>
      <c r="D322" s="39" t="s">
        <v>263</v>
      </c>
      <c r="E322" s="39" t="s">
        <v>5</v>
      </c>
      <c r="F322" s="39"/>
      <c r="G322" s="120">
        <f>G323</f>
        <v>865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20">
        <f>Z323</f>
        <v>865</v>
      </c>
    </row>
    <row r="323" spans="1:26" ht="32.25" outlineLevel="6" thickBot="1">
      <c r="A323" s="113" t="s">
        <v>138</v>
      </c>
      <c r="B323" s="19">
        <v>951</v>
      </c>
      <c r="C323" s="9" t="s">
        <v>15</v>
      </c>
      <c r="D323" s="9" t="s">
        <v>264</v>
      </c>
      <c r="E323" s="9" t="s">
        <v>5</v>
      </c>
      <c r="F323" s="9"/>
      <c r="G323" s="10">
        <f>G324</f>
        <v>865</v>
      </c>
      <c r="H323" s="29">
        <f aca="true" t="shared" si="62" ref="H323:X323">H324+H329</f>
        <v>0</v>
      </c>
      <c r="I323" s="29">
        <f t="shared" si="62"/>
        <v>0</v>
      </c>
      <c r="J323" s="29">
        <f t="shared" si="62"/>
        <v>0</v>
      </c>
      <c r="K323" s="29">
        <f t="shared" si="62"/>
        <v>0</v>
      </c>
      <c r="L323" s="29">
        <f t="shared" si="62"/>
        <v>0</v>
      </c>
      <c r="M323" s="29">
        <f t="shared" si="62"/>
        <v>0</v>
      </c>
      <c r="N323" s="29">
        <f t="shared" si="62"/>
        <v>0</v>
      </c>
      <c r="O323" s="29">
        <f t="shared" si="62"/>
        <v>0</v>
      </c>
      <c r="P323" s="29">
        <f t="shared" si="62"/>
        <v>0</v>
      </c>
      <c r="Q323" s="29">
        <f t="shared" si="62"/>
        <v>0</v>
      </c>
      <c r="R323" s="29">
        <f t="shared" si="62"/>
        <v>0</v>
      </c>
      <c r="S323" s="29">
        <f t="shared" si="62"/>
        <v>0</v>
      </c>
      <c r="T323" s="29">
        <f t="shared" si="62"/>
        <v>0</v>
      </c>
      <c r="U323" s="29">
        <f t="shared" si="62"/>
        <v>0</v>
      </c>
      <c r="V323" s="29">
        <f t="shared" si="62"/>
        <v>0</v>
      </c>
      <c r="W323" s="29">
        <f t="shared" si="62"/>
        <v>0</v>
      </c>
      <c r="X323" s="73">
        <f t="shared" si="62"/>
        <v>241.07674</v>
      </c>
      <c r="Y323" s="59">
        <f>X323/G323*100</f>
        <v>27.870143352601158</v>
      </c>
      <c r="Z323" s="10">
        <f>Z324</f>
        <v>865</v>
      </c>
    </row>
    <row r="324" spans="1:26" ht="32.25" outlineLevel="6" thickBot="1">
      <c r="A324" s="113" t="s">
        <v>139</v>
      </c>
      <c r="B324" s="19">
        <v>951</v>
      </c>
      <c r="C324" s="11" t="s">
        <v>15</v>
      </c>
      <c r="D324" s="11" t="s">
        <v>265</v>
      </c>
      <c r="E324" s="11" t="s">
        <v>5</v>
      </c>
      <c r="F324" s="11"/>
      <c r="G324" s="12">
        <f>G325</f>
        <v>865</v>
      </c>
      <c r="H324" s="31">
        <f aca="true" t="shared" si="63" ref="H324:X326">H325</f>
        <v>0</v>
      </c>
      <c r="I324" s="31">
        <f t="shared" si="63"/>
        <v>0</v>
      </c>
      <c r="J324" s="31">
        <f t="shared" si="63"/>
        <v>0</v>
      </c>
      <c r="K324" s="31">
        <f t="shared" si="63"/>
        <v>0</v>
      </c>
      <c r="L324" s="31">
        <f t="shared" si="63"/>
        <v>0</v>
      </c>
      <c r="M324" s="31">
        <f t="shared" si="63"/>
        <v>0</v>
      </c>
      <c r="N324" s="31">
        <f t="shared" si="63"/>
        <v>0</v>
      </c>
      <c r="O324" s="31">
        <f t="shared" si="63"/>
        <v>0</v>
      </c>
      <c r="P324" s="31">
        <f t="shared" si="63"/>
        <v>0</v>
      </c>
      <c r="Q324" s="31">
        <f t="shared" si="63"/>
        <v>0</v>
      </c>
      <c r="R324" s="31">
        <f t="shared" si="63"/>
        <v>0</v>
      </c>
      <c r="S324" s="31">
        <f t="shared" si="63"/>
        <v>0</v>
      </c>
      <c r="T324" s="31">
        <f t="shared" si="63"/>
        <v>0</v>
      </c>
      <c r="U324" s="31">
        <f t="shared" si="63"/>
        <v>0</v>
      </c>
      <c r="V324" s="31">
        <f t="shared" si="63"/>
        <v>0</v>
      </c>
      <c r="W324" s="31">
        <f t="shared" si="63"/>
        <v>0</v>
      </c>
      <c r="X324" s="66">
        <f t="shared" si="63"/>
        <v>178.07376</v>
      </c>
      <c r="Y324" s="59">
        <f>X324/G324*100</f>
        <v>20.586561849710982</v>
      </c>
      <c r="Z324" s="12">
        <f>Z325</f>
        <v>865</v>
      </c>
    </row>
    <row r="325" spans="1:26" ht="32.25" outlineLevel="6" thickBot="1">
      <c r="A325" s="95" t="s">
        <v>173</v>
      </c>
      <c r="B325" s="91">
        <v>951</v>
      </c>
      <c r="C325" s="92" t="s">
        <v>15</v>
      </c>
      <c r="D325" s="92" t="s">
        <v>332</v>
      </c>
      <c r="E325" s="92" t="s">
        <v>5</v>
      </c>
      <c r="F325" s="92"/>
      <c r="G325" s="16">
        <f>G326</f>
        <v>865</v>
      </c>
      <c r="H325" s="32">
        <f t="shared" si="63"/>
        <v>0</v>
      </c>
      <c r="I325" s="32">
        <f t="shared" si="63"/>
        <v>0</v>
      </c>
      <c r="J325" s="32">
        <f t="shared" si="63"/>
        <v>0</v>
      </c>
      <c r="K325" s="32">
        <f t="shared" si="63"/>
        <v>0</v>
      </c>
      <c r="L325" s="32">
        <f t="shared" si="63"/>
        <v>0</v>
      </c>
      <c r="M325" s="32">
        <f t="shared" si="63"/>
        <v>0</v>
      </c>
      <c r="N325" s="32">
        <f t="shared" si="63"/>
        <v>0</v>
      </c>
      <c r="O325" s="32">
        <f t="shared" si="63"/>
        <v>0</v>
      </c>
      <c r="P325" s="32">
        <f t="shared" si="63"/>
        <v>0</v>
      </c>
      <c r="Q325" s="32">
        <f t="shared" si="63"/>
        <v>0</v>
      </c>
      <c r="R325" s="32">
        <f t="shared" si="63"/>
        <v>0</v>
      </c>
      <c r="S325" s="32">
        <f t="shared" si="63"/>
        <v>0</v>
      </c>
      <c r="T325" s="32">
        <f t="shared" si="63"/>
        <v>0</v>
      </c>
      <c r="U325" s="32">
        <f t="shared" si="63"/>
        <v>0</v>
      </c>
      <c r="V325" s="32">
        <f t="shared" si="63"/>
        <v>0</v>
      </c>
      <c r="W325" s="32">
        <f t="shared" si="63"/>
        <v>0</v>
      </c>
      <c r="X325" s="67">
        <f t="shared" si="63"/>
        <v>178.07376</v>
      </c>
      <c r="Y325" s="59">
        <f>X325/G325*100</f>
        <v>20.586561849710982</v>
      </c>
      <c r="Z325" s="16">
        <f>Z326</f>
        <v>865</v>
      </c>
    </row>
    <row r="326" spans="1:26" ht="32.25" outlineLevel="6" thickBot="1">
      <c r="A326" s="5" t="s">
        <v>127</v>
      </c>
      <c r="B326" s="21">
        <v>951</v>
      </c>
      <c r="C326" s="6" t="s">
        <v>15</v>
      </c>
      <c r="D326" s="6" t="s">
        <v>332</v>
      </c>
      <c r="E326" s="6" t="s">
        <v>125</v>
      </c>
      <c r="F326" s="6"/>
      <c r="G326" s="7">
        <f>G327</f>
        <v>865</v>
      </c>
      <c r="H326" s="34">
        <f t="shared" si="63"/>
        <v>0</v>
      </c>
      <c r="I326" s="34">
        <f t="shared" si="63"/>
        <v>0</v>
      </c>
      <c r="J326" s="34">
        <f t="shared" si="63"/>
        <v>0</v>
      </c>
      <c r="K326" s="34">
        <f t="shared" si="63"/>
        <v>0</v>
      </c>
      <c r="L326" s="34">
        <f t="shared" si="63"/>
        <v>0</v>
      </c>
      <c r="M326" s="34">
        <f t="shared" si="63"/>
        <v>0</v>
      </c>
      <c r="N326" s="34">
        <f t="shared" si="63"/>
        <v>0</v>
      </c>
      <c r="O326" s="34">
        <f t="shared" si="63"/>
        <v>0</v>
      </c>
      <c r="P326" s="34">
        <f t="shared" si="63"/>
        <v>0</v>
      </c>
      <c r="Q326" s="34">
        <f t="shared" si="63"/>
        <v>0</v>
      </c>
      <c r="R326" s="34">
        <f t="shared" si="63"/>
        <v>0</v>
      </c>
      <c r="S326" s="34">
        <f t="shared" si="63"/>
        <v>0</v>
      </c>
      <c r="T326" s="34">
        <f t="shared" si="63"/>
        <v>0</v>
      </c>
      <c r="U326" s="34">
        <f t="shared" si="63"/>
        <v>0</v>
      </c>
      <c r="V326" s="34">
        <f t="shared" si="63"/>
        <v>0</v>
      </c>
      <c r="W326" s="34">
        <f t="shared" si="63"/>
        <v>0</v>
      </c>
      <c r="X326" s="68">
        <f t="shared" si="63"/>
        <v>178.07376</v>
      </c>
      <c r="Y326" s="59">
        <f>X326/G326*100</f>
        <v>20.586561849710982</v>
      </c>
      <c r="Z326" s="7">
        <f>Z327</f>
        <v>865</v>
      </c>
    </row>
    <row r="327" spans="1:26" ht="32.25" outlineLevel="6" thickBot="1">
      <c r="A327" s="89" t="s">
        <v>128</v>
      </c>
      <c r="B327" s="93">
        <v>951</v>
      </c>
      <c r="C327" s="94" t="s">
        <v>15</v>
      </c>
      <c r="D327" s="94" t="s">
        <v>332</v>
      </c>
      <c r="E327" s="94" t="s">
        <v>126</v>
      </c>
      <c r="F327" s="94"/>
      <c r="G327" s="99">
        <v>865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178.07376</v>
      </c>
      <c r="Y327" s="59">
        <f>X327/G327*100</f>
        <v>20.586561849710982</v>
      </c>
      <c r="Z327" s="99">
        <v>865</v>
      </c>
    </row>
    <row r="328" spans="1:26" ht="19.5" outlineLevel="6" thickBot="1">
      <c r="A328" s="125" t="s">
        <v>37</v>
      </c>
      <c r="B328" s="18">
        <v>951</v>
      </c>
      <c r="C328" s="39" t="s">
        <v>16</v>
      </c>
      <c r="D328" s="39" t="s">
        <v>263</v>
      </c>
      <c r="E328" s="39" t="s">
        <v>5</v>
      </c>
      <c r="F328" s="39"/>
      <c r="G328" s="120">
        <f>G329+G333</f>
        <v>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  <c r="Z328" s="120">
        <f>Z329+Z333</f>
        <v>0</v>
      </c>
    </row>
    <row r="329" spans="1:26" ht="32.25" outlineLevel="6" thickBot="1">
      <c r="A329" s="8" t="s">
        <v>391</v>
      </c>
      <c r="B329" s="19">
        <v>951</v>
      </c>
      <c r="C329" s="9" t="s">
        <v>16</v>
      </c>
      <c r="D329" s="9" t="s">
        <v>333</v>
      </c>
      <c r="E329" s="9" t="s">
        <v>5</v>
      </c>
      <c r="F329" s="9"/>
      <c r="G329" s="10">
        <f>G330</f>
        <v>0</v>
      </c>
      <c r="H329" s="31">
        <f aca="true" t="shared" si="64" ref="H329:X330">H330</f>
        <v>0</v>
      </c>
      <c r="I329" s="31">
        <f t="shared" si="64"/>
        <v>0</v>
      </c>
      <c r="J329" s="31">
        <f t="shared" si="64"/>
        <v>0</v>
      </c>
      <c r="K329" s="31">
        <f t="shared" si="64"/>
        <v>0</v>
      </c>
      <c r="L329" s="31">
        <f t="shared" si="64"/>
        <v>0</v>
      </c>
      <c r="M329" s="31">
        <f t="shared" si="64"/>
        <v>0</v>
      </c>
      <c r="N329" s="31">
        <f t="shared" si="64"/>
        <v>0</v>
      </c>
      <c r="O329" s="31">
        <f t="shared" si="64"/>
        <v>0</v>
      </c>
      <c r="P329" s="31">
        <f t="shared" si="64"/>
        <v>0</v>
      </c>
      <c r="Q329" s="31">
        <f t="shared" si="64"/>
        <v>0</v>
      </c>
      <c r="R329" s="31">
        <f t="shared" si="64"/>
        <v>0</v>
      </c>
      <c r="S329" s="31">
        <f t="shared" si="64"/>
        <v>0</v>
      </c>
      <c r="T329" s="31">
        <f t="shared" si="64"/>
        <v>0</v>
      </c>
      <c r="U329" s="31">
        <f t="shared" si="64"/>
        <v>0</v>
      </c>
      <c r="V329" s="31">
        <f t="shared" si="64"/>
        <v>0</v>
      </c>
      <c r="W329" s="31">
        <f t="shared" si="64"/>
        <v>0</v>
      </c>
      <c r="X329" s="66">
        <f t="shared" si="64"/>
        <v>63.00298</v>
      </c>
      <c r="Y329" s="59" t="e">
        <f>X329/G329*100</f>
        <v>#DIV/0!</v>
      </c>
      <c r="Z329" s="10">
        <f>Z330</f>
        <v>0</v>
      </c>
    </row>
    <row r="330" spans="1:26" ht="32.25" outlineLevel="6" thickBot="1">
      <c r="A330" s="115" t="s">
        <v>174</v>
      </c>
      <c r="B330" s="91">
        <v>951</v>
      </c>
      <c r="C330" s="92" t="s">
        <v>16</v>
      </c>
      <c r="D330" s="92" t="s">
        <v>334</v>
      </c>
      <c r="E330" s="92" t="s">
        <v>5</v>
      </c>
      <c r="F330" s="92"/>
      <c r="G330" s="16">
        <f>G331</f>
        <v>0</v>
      </c>
      <c r="H330" s="32">
        <f t="shared" si="64"/>
        <v>0</v>
      </c>
      <c r="I330" s="32">
        <f t="shared" si="64"/>
        <v>0</v>
      </c>
      <c r="J330" s="32">
        <f t="shared" si="64"/>
        <v>0</v>
      </c>
      <c r="K330" s="32">
        <f t="shared" si="64"/>
        <v>0</v>
      </c>
      <c r="L330" s="32">
        <f t="shared" si="64"/>
        <v>0</v>
      </c>
      <c r="M330" s="32">
        <f t="shared" si="64"/>
        <v>0</v>
      </c>
      <c r="N330" s="32">
        <f t="shared" si="64"/>
        <v>0</v>
      </c>
      <c r="O330" s="32">
        <f t="shared" si="64"/>
        <v>0</v>
      </c>
      <c r="P330" s="32">
        <f t="shared" si="64"/>
        <v>0</v>
      </c>
      <c r="Q330" s="32">
        <f t="shared" si="64"/>
        <v>0</v>
      </c>
      <c r="R330" s="32">
        <f t="shared" si="64"/>
        <v>0</v>
      </c>
      <c r="S330" s="32">
        <f t="shared" si="64"/>
        <v>0</v>
      </c>
      <c r="T330" s="32">
        <f t="shared" si="64"/>
        <v>0</v>
      </c>
      <c r="U330" s="32">
        <f t="shared" si="64"/>
        <v>0</v>
      </c>
      <c r="V330" s="32">
        <f t="shared" si="64"/>
        <v>0</v>
      </c>
      <c r="W330" s="32">
        <f t="shared" si="64"/>
        <v>0</v>
      </c>
      <c r="X330" s="67">
        <f t="shared" si="64"/>
        <v>63.00298</v>
      </c>
      <c r="Y330" s="59" t="e">
        <f>X330/G330*100</f>
        <v>#DIV/0!</v>
      </c>
      <c r="Z330" s="16">
        <f>Z331</f>
        <v>0</v>
      </c>
    </row>
    <row r="331" spans="1:26" ht="32.25" outlineLevel="6" thickBot="1">
      <c r="A331" s="5" t="s">
        <v>108</v>
      </c>
      <c r="B331" s="21">
        <v>951</v>
      </c>
      <c r="C331" s="6" t="s">
        <v>16</v>
      </c>
      <c r="D331" s="6" t="s">
        <v>334</v>
      </c>
      <c r="E331" s="6" t="s">
        <v>107</v>
      </c>
      <c r="F331" s="6"/>
      <c r="G331" s="7">
        <f>G332</f>
        <v>0</v>
      </c>
      <c r="H331" s="2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42"/>
      <c r="X331" s="65">
        <v>63.00298</v>
      </c>
      <c r="Y331" s="59" t="e">
        <f>X331/G331*100</f>
        <v>#DIV/0!</v>
      </c>
      <c r="Z331" s="7">
        <f>Z332</f>
        <v>0</v>
      </c>
    </row>
    <row r="332" spans="1:26" ht="19.5" outlineLevel="6" thickBot="1">
      <c r="A332" s="89" t="s">
        <v>130</v>
      </c>
      <c r="B332" s="93">
        <v>951</v>
      </c>
      <c r="C332" s="94" t="s">
        <v>16</v>
      </c>
      <c r="D332" s="94" t="s">
        <v>334</v>
      </c>
      <c r="E332" s="94" t="s">
        <v>129</v>
      </c>
      <c r="F332" s="94"/>
      <c r="G332" s="99"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99">
        <v>0</v>
      </c>
    </row>
    <row r="333" spans="1:26" ht="19.5" outlineLevel="6" thickBot="1">
      <c r="A333" s="8" t="s">
        <v>175</v>
      </c>
      <c r="B333" s="19">
        <v>951</v>
      </c>
      <c r="C333" s="9" t="s">
        <v>16</v>
      </c>
      <c r="D333" s="9" t="s">
        <v>335</v>
      </c>
      <c r="E333" s="9" t="s">
        <v>5</v>
      </c>
      <c r="F333" s="9"/>
      <c r="G333" s="10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10">
        <f>Z334</f>
        <v>0</v>
      </c>
    </row>
    <row r="334" spans="1:26" ht="32.25" outlineLevel="6" thickBot="1">
      <c r="A334" s="115" t="s">
        <v>174</v>
      </c>
      <c r="B334" s="91">
        <v>951</v>
      </c>
      <c r="C334" s="92" t="s">
        <v>16</v>
      </c>
      <c r="D334" s="92" t="s">
        <v>336</v>
      </c>
      <c r="E334" s="92" t="s">
        <v>5</v>
      </c>
      <c r="F334" s="92"/>
      <c r="G334" s="16">
        <f>G335</f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16">
        <f>Z335</f>
        <v>0</v>
      </c>
    </row>
    <row r="335" spans="1:26" ht="32.25" outlineLevel="6" thickBot="1">
      <c r="A335" s="5" t="s">
        <v>108</v>
      </c>
      <c r="B335" s="21">
        <v>951</v>
      </c>
      <c r="C335" s="6" t="s">
        <v>16</v>
      </c>
      <c r="D335" s="6" t="s">
        <v>336</v>
      </c>
      <c r="E335" s="6" t="s">
        <v>107</v>
      </c>
      <c r="F335" s="6"/>
      <c r="G335" s="7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  <c r="Z335" s="7">
        <f>Z336</f>
        <v>0</v>
      </c>
    </row>
    <row r="336" spans="1:26" ht="19.5" outlineLevel="6" thickBot="1">
      <c r="A336" s="89" t="s">
        <v>130</v>
      </c>
      <c r="B336" s="93">
        <v>951</v>
      </c>
      <c r="C336" s="94" t="s">
        <v>16</v>
      </c>
      <c r="D336" s="94" t="s">
        <v>336</v>
      </c>
      <c r="E336" s="94" t="s">
        <v>129</v>
      </c>
      <c r="F336" s="94"/>
      <c r="G336" s="99">
        <v>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  <c r="Z336" s="99">
        <v>0</v>
      </c>
    </row>
    <row r="337" spans="1:26" ht="19.5" outlineLevel="6" thickBot="1">
      <c r="A337" s="125" t="s">
        <v>176</v>
      </c>
      <c r="B337" s="18">
        <v>951</v>
      </c>
      <c r="C337" s="39" t="s">
        <v>177</v>
      </c>
      <c r="D337" s="39" t="s">
        <v>263</v>
      </c>
      <c r="E337" s="39" t="s">
        <v>5</v>
      </c>
      <c r="F337" s="39"/>
      <c r="G337" s="120">
        <f>G338</f>
        <v>50</v>
      </c>
      <c r="H337" s="29">
        <f aca="true" t="shared" si="65" ref="H337:X337">H338+H343</f>
        <v>0</v>
      </c>
      <c r="I337" s="29">
        <f t="shared" si="65"/>
        <v>0</v>
      </c>
      <c r="J337" s="29">
        <f t="shared" si="65"/>
        <v>0</v>
      </c>
      <c r="K337" s="29">
        <f t="shared" si="65"/>
        <v>0</v>
      </c>
      <c r="L337" s="29">
        <f t="shared" si="65"/>
        <v>0</v>
      </c>
      <c r="M337" s="29">
        <f t="shared" si="65"/>
        <v>0</v>
      </c>
      <c r="N337" s="29">
        <f t="shared" si="65"/>
        <v>0</v>
      </c>
      <c r="O337" s="29">
        <f t="shared" si="65"/>
        <v>0</v>
      </c>
      <c r="P337" s="29">
        <f t="shared" si="65"/>
        <v>0</v>
      </c>
      <c r="Q337" s="29">
        <f t="shared" si="65"/>
        <v>0</v>
      </c>
      <c r="R337" s="29">
        <f t="shared" si="65"/>
        <v>0</v>
      </c>
      <c r="S337" s="29">
        <f t="shared" si="65"/>
        <v>0</v>
      </c>
      <c r="T337" s="29">
        <f t="shared" si="65"/>
        <v>0</v>
      </c>
      <c r="U337" s="29">
        <f t="shared" si="65"/>
        <v>0</v>
      </c>
      <c r="V337" s="29">
        <f t="shared" si="65"/>
        <v>0</v>
      </c>
      <c r="W337" s="29">
        <f t="shared" si="65"/>
        <v>0</v>
      </c>
      <c r="X337" s="73">
        <f t="shared" si="65"/>
        <v>499.74378</v>
      </c>
      <c r="Y337" s="59">
        <f>X337/G337*100</f>
        <v>999.48756</v>
      </c>
      <c r="Z337" s="120">
        <f>Z338</f>
        <v>50</v>
      </c>
    </row>
    <row r="338" spans="1:26" ht="32.25" outlineLevel="6" thickBot="1">
      <c r="A338" s="13" t="s">
        <v>392</v>
      </c>
      <c r="B338" s="19">
        <v>951</v>
      </c>
      <c r="C338" s="9" t="s">
        <v>177</v>
      </c>
      <c r="D338" s="9" t="s">
        <v>337</v>
      </c>
      <c r="E338" s="9" t="s">
        <v>5</v>
      </c>
      <c r="F338" s="9"/>
      <c r="G338" s="10">
        <f>G339</f>
        <v>50</v>
      </c>
      <c r="H338" s="31">
        <f aca="true" t="shared" si="66" ref="H338:X340">H339</f>
        <v>0</v>
      </c>
      <c r="I338" s="31">
        <f t="shared" si="66"/>
        <v>0</v>
      </c>
      <c r="J338" s="31">
        <f t="shared" si="66"/>
        <v>0</v>
      </c>
      <c r="K338" s="31">
        <f t="shared" si="66"/>
        <v>0</v>
      </c>
      <c r="L338" s="31">
        <f t="shared" si="66"/>
        <v>0</v>
      </c>
      <c r="M338" s="31">
        <f t="shared" si="66"/>
        <v>0</v>
      </c>
      <c r="N338" s="31">
        <f t="shared" si="66"/>
        <v>0</v>
      </c>
      <c r="O338" s="31">
        <f t="shared" si="66"/>
        <v>0</v>
      </c>
      <c r="P338" s="31">
        <f t="shared" si="66"/>
        <v>0</v>
      </c>
      <c r="Q338" s="31">
        <f t="shared" si="66"/>
        <v>0</v>
      </c>
      <c r="R338" s="31">
        <f t="shared" si="66"/>
        <v>0</v>
      </c>
      <c r="S338" s="31">
        <f t="shared" si="66"/>
        <v>0</v>
      </c>
      <c r="T338" s="31">
        <f t="shared" si="66"/>
        <v>0</v>
      </c>
      <c r="U338" s="31">
        <f t="shared" si="66"/>
        <v>0</v>
      </c>
      <c r="V338" s="31">
        <f t="shared" si="66"/>
        <v>0</v>
      </c>
      <c r="W338" s="31">
        <f t="shared" si="66"/>
        <v>0</v>
      </c>
      <c r="X338" s="66">
        <f t="shared" si="66"/>
        <v>499.74378</v>
      </c>
      <c r="Y338" s="59">
        <f>X338/G338*100</f>
        <v>999.48756</v>
      </c>
      <c r="Z338" s="10">
        <f>Z339</f>
        <v>50</v>
      </c>
    </row>
    <row r="339" spans="1:26" ht="48" outlineLevel="6" thickBot="1">
      <c r="A339" s="115" t="s">
        <v>178</v>
      </c>
      <c r="B339" s="91">
        <v>951</v>
      </c>
      <c r="C339" s="92" t="s">
        <v>177</v>
      </c>
      <c r="D339" s="92" t="s">
        <v>338</v>
      </c>
      <c r="E339" s="92" t="s">
        <v>5</v>
      </c>
      <c r="F339" s="92"/>
      <c r="G339" s="16">
        <f>G340</f>
        <v>50</v>
      </c>
      <c r="H339" s="32">
        <f t="shared" si="66"/>
        <v>0</v>
      </c>
      <c r="I339" s="32">
        <f t="shared" si="66"/>
        <v>0</v>
      </c>
      <c r="J339" s="32">
        <f t="shared" si="66"/>
        <v>0</v>
      </c>
      <c r="K339" s="32">
        <f t="shared" si="66"/>
        <v>0</v>
      </c>
      <c r="L339" s="32">
        <f t="shared" si="66"/>
        <v>0</v>
      </c>
      <c r="M339" s="32">
        <f t="shared" si="66"/>
        <v>0</v>
      </c>
      <c r="N339" s="32">
        <f t="shared" si="66"/>
        <v>0</v>
      </c>
      <c r="O339" s="32">
        <f t="shared" si="66"/>
        <v>0</v>
      </c>
      <c r="P339" s="32">
        <f t="shared" si="66"/>
        <v>0</v>
      </c>
      <c r="Q339" s="32">
        <f t="shared" si="66"/>
        <v>0</v>
      </c>
      <c r="R339" s="32">
        <f t="shared" si="66"/>
        <v>0</v>
      </c>
      <c r="S339" s="32">
        <f t="shared" si="66"/>
        <v>0</v>
      </c>
      <c r="T339" s="32">
        <f t="shared" si="66"/>
        <v>0</v>
      </c>
      <c r="U339" s="32">
        <f t="shared" si="66"/>
        <v>0</v>
      </c>
      <c r="V339" s="32">
        <f t="shared" si="66"/>
        <v>0</v>
      </c>
      <c r="W339" s="32">
        <f t="shared" si="66"/>
        <v>0</v>
      </c>
      <c r="X339" s="67">
        <f t="shared" si="66"/>
        <v>499.74378</v>
      </c>
      <c r="Y339" s="59">
        <f>X339/G339*100</f>
        <v>999.48756</v>
      </c>
      <c r="Z339" s="16">
        <f>Z340</f>
        <v>50</v>
      </c>
    </row>
    <row r="340" spans="1:26" ht="32.25" outlineLevel="6" thickBot="1">
      <c r="A340" s="5" t="s">
        <v>101</v>
      </c>
      <c r="B340" s="21">
        <v>951</v>
      </c>
      <c r="C340" s="6" t="s">
        <v>179</v>
      </c>
      <c r="D340" s="6" t="s">
        <v>338</v>
      </c>
      <c r="E340" s="6" t="s">
        <v>95</v>
      </c>
      <c r="F340" s="6"/>
      <c r="G340" s="7">
        <f>G341</f>
        <v>50</v>
      </c>
      <c r="H340" s="34">
        <f t="shared" si="66"/>
        <v>0</v>
      </c>
      <c r="I340" s="34">
        <f t="shared" si="66"/>
        <v>0</v>
      </c>
      <c r="J340" s="34">
        <f t="shared" si="66"/>
        <v>0</v>
      </c>
      <c r="K340" s="34">
        <f t="shared" si="66"/>
        <v>0</v>
      </c>
      <c r="L340" s="34">
        <f t="shared" si="66"/>
        <v>0</v>
      </c>
      <c r="M340" s="34">
        <f t="shared" si="66"/>
        <v>0</v>
      </c>
      <c r="N340" s="34">
        <f t="shared" si="66"/>
        <v>0</v>
      </c>
      <c r="O340" s="34">
        <f t="shared" si="66"/>
        <v>0</v>
      </c>
      <c r="P340" s="34">
        <f t="shared" si="66"/>
        <v>0</v>
      </c>
      <c r="Q340" s="34">
        <f t="shared" si="66"/>
        <v>0</v>
      </c>
      <c r="R340" s="34">
        <f t="shared" si="66"/>
        <v>0</v>
      </c>
      <c r="S340" s="34">
        <f t="shared" si="66"/>
        <v>0</v>
      </c>
      <c r="T340" s="34">
        <f t="shared" si="66"/>
        <v>0</v>
      </c>
      <c r="U340" s="34">
        <f t="shared" si="66"/>
        <v>0</v>
      </c>
      <c r="V340" s="34">
        <f t="shared" si="66"/>
        <v>0</v>
      </c>
      <c r="W340" s="34">
        <f t="shared" si="66"/>
        <v>0</v>
      </c>
      <c r="X340" s="68">
        <f t="shared" si="66"/>
        <v>499.74378</v>
      </c>
      <c r="Y340" s="59">
        <f>X340/G340*100</f>
        <v>999.48756</v>
      </c>
      <c r="Z340" s="7">
        <f>Z341</f>
        <v>50</v>
      </c>
    </row>
    <row r="341" spans="1:26" ht="32.25" outlineLevel="6" thickBot="1">
      <c r="A341" s="89" t="s">
        <v>103</v>
      </c>
      <c r="B341" s="93">
        <v>951</v>
      </c>
      <c r="C341" s="94" t="s">
        <v>177</v>
      </c>
      <c r="D341" s="94" t="s">
        <v>338</v>
      </c>
      <c r="E341" s="94" t="s">
        <v>97</v>
      </c>
      <c r="F341" s="94"/>
      <c r="G341" s="99">
        <v>50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X341/G341*100</f>
        <v>999.48756</v>
      </c>
      <c r="Z341" s="99">
        <v>50</v>
      </c>
    </row>
    <row r="342" spans="1:26" ht="19.5" outlineLevel="6" thickBot="1">
      <c r="A342" s="109" t="s">
        <v>72</v>
      </c>
      <c r="B342" s="18">
        <v>951</v>
      </c>
      <c r="C342" s="14" t="s">
        <v>42</v>
      </c>
      <c r="D342" s="14" t="s">
        <v>263</v>
      </c>
      <c r="E342" s="14" t="s">
        <v>5</v>
      </c>
      <c r="F342" s="14"/>
      <c r="G342" s="15">
        <f>G343+G348</f>
        <v>200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  <c r="Z342" s="15">
        <f>Z343+Z348</f>
        <v>200</v>
      </c>
    </row>
    <row r="343" spans="1:26" ht="16.5" outlineLevel="6" thickBot="1">
      <c r="A343" s="8" t="s">
        <v>180</v>
      </c>
      <c r="B343" s="19">
        <v>951</v>
      </c>
      <c r="C343" s="9" t="s">
        <v>77</v>
      </c>
      <c r="D343" s="9" t="s">
        <v>263</v>
      </c>
      <c r="E343" s="9" t="s">
        <v>5</v>
      </c>
      <c r="F343" s="9"/>
      <c r="G343" s="10">
        <f>G344</f>
        <v>200</v>
      </c>
      <c r="H343" s="31">
        <f aca="true" t="shared" si="67" ref="H343:X343">H344</f>
        <v>0</v>
      </c>
      <c r="I343" s="31">
        <f t="shared" si="67"/>
        <v>0</v>
      </c>
      <c r="J343" s="31">
        <f t="shared" si="67"/>
        <v>0</v>
      </c>
      <c r="K343" s="31">
        <f t="shared" si="67"/>
        <v>0</v>
      </c>
      <c r="L343" s="31">
        <f t="shared" si="67"/>
        <v>0</v>
      </c>
      <c r="M343" s="31">
        <f t="shared" si="67"/>
        <v>0</v>
      </c>
      <c r="N343" s="31">
        <f t="shared" si="67"/>
        <v>0</v>
      </c>
      <c r="O343" s="31">
        <f t="shared" si="67"/>
        <v>0</v>
      </c>
      <c r="P343" s="31">
        <f t="shared" si="67"/>
        <v>0</v>
      </c>
      <c r="Q343" s="31">
        <f t="shared" si="67"/>
        <v>0</v>
      </c>
      <c r="R343" s="31">
        <f t="shared" si="67"/>
        <v>0</v>
      </c>
      <c r="S343" s="31">
        <f t="shared" si="67"/>
        <v>0</v>
      </c>
      <c r="T343" s="31">
        <f t="shared" si="67"/>
        <v>0</v>
      </c>
      <c r="U343" s="31">
        <f t="shared" si="67"/>
        <v>0</v>
      </c>
      <c r="V343" s="31">
        <f t="shared" si="67"/>
        <v>0</v>
      </c>
      <c r="W343" s="31">
        <f t="shared" si="67"/>
        <v>0</v>
      </c>
      <c r="X343" s="31">
        <f t="shared" si="67"/>
        <v>0</v>
      </c>
      <c r="Y343" s="59">
        <f>X343/G343*100</f>
        <v>0</v>
      </c>
      <c r="Z343" s="10">
        <f>Z344</f>
        <v>200</v>
      </c>
    </row>
    <row r="344" spans="1:26" ht="32.25" outlineLevel="6" thickBot="1">
      <c r="A344" s="101" t="s">
        <v>393</v>
      </c>
      <c r="B344" s="107">
        <v>951</v>
      </c>
      <c r="C344" s="92" t="s">
        <v>77</v>
      </c>
      <c r="D344" s="92" t="s">
        <v>339</v>
      </c>
      <c r="E344" s="92" t="s">
        <v>5</v>
      </c>
      <c r="F344" s="92"/>
      <c r="G344" s="16">
        <f>G345</f>
        <v>200</v>
      </c>
      <c r="H344" s="32">
        <f aca="true" t="shared" si="68" ref="H344:X344">H345+H348</f>
        <v>0</v>
      </c>
      <c r="I344" s="32">
        <f t="shared" si="68"/>
        <v>0</v>
      </c>
      <c r="J344" s="32">
        <f t="shared" si="68"/>
        <v>0</v>
      </c>
      <c r="K344" s="32">
        <f t="shared" si="68"/>
        <v>0</v>
      </c>
      <c r="L344" s="32">
        <f t="shared" si="68"/>
        <v>0</v>
      </c>
      <c r="M344" s="32">
        <f t="shared" si="68"/>
        <v>0</v>
      </c>
      <c r="N344" s="32">
        <f t="shared" si="68"/>
        <v>0</v>
      </c>
      <c r="O344" s="32">
        <f t="shared" si="68"/>
        <v>0</v>
      </c>
      <c r="P344" s="32">
        <f t="shared" si="68"/>
        <v>0</v>
      </c>
      <c r="Q344" s="32">
        <f t="shared" si="68"/>
        <v>0</v>
      </c>
      <c r="R344" s="32">
        <f t="shared" si="68"/>
        <v>0</v>
      </c>
      <c r="S344" s="32">
        <f t="shared" si="68"/>
        <v>0</v>
      </c>
      <c r="T344" s="32">
        <f t="shared" si="68"/>
        <v>0</v>
      </c>
      <c r="U344" s="32">
        <f t="shared" si="68"/>
        <v>0</v>
      </c>
      <c r="V344" s="32">
        <f t="shared" si="68"/>
        <v>0</v>
      </c>
      <c r="W344" s="32">
        <f t="shared" si="68"/>
        <v>0</v>
      </c>
      <c r="X344" s="32">
        <f t="shared" si="68"/>
        <v>0</v>
      </c>
      <c r="Y344" s="59">
        <f>X344/G344*100</f>
        <v>0</v>
      </c>
      <c r="Z344" s="16">
        <f>Z345</f>
        <v>200</v>
      </c>
    </row>
    <row r="345" spans="1:26" ht="48.75" customHeight="1" outlineLevel="6" thickBot="1">
      <c r="A345" s="115" t="s">
        <v>181</v>
      </c>
      <c r="B345" s="91">
        <v>951</v>
      </c>
      <c r="C345" s="92" t="s">
        <v>77</v>
      </c>
      <c r="D345" s="92" t="s">
        <v>340</v>
      </c>
      <c r="E345" s="92" t="s">
        <v>5</v>
      </c>
      <c r="F345" s="92"/>
      <c r="G345" s="16">
        <f>G346</f>
        <v>200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X345/G345*100</f>
        <v>0</v>
      </c>
      <c r="Z345" s="16">
        <f>Z346</f>
        <v>200</v>
      </c>
    </row>
    <row r="346" spans="1:26" ht="38.25" customHeight="1" outlineLevel="6" thickBot="1">
      <c r="A346" s="5" t="s">
        <v>101</v>
      </c>
      <c r="B346" s="21">
        <v>951</v>
      </c>
      <c r="C346" s="6" t="s">
        <v>77</v>
      </c>
      <c r="D346" s="6" t="s">
        <v>340</v>
      </c>
      <c r="E346" s="6" t="s">
        <v>95</v>
      </c>
      <c r="F346" s="6"/>
      <c r="G346" s="7">
        <f>G347</f>
        <v>200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  <c r="Z346" s="7">
        <f>Z347</f>
        <v>200</v>
      </c>
    </row>
    <row r="347" spans="1:26" ht="32.25" outlineLevel="6" thickBot="1">
      <c r="A347" s="89" t="s">
        <v>103</v>
      </c>
      <c r="B347" s="93">
        <v>951</v>
      </c>
      <c r="C347" s="94" t="s">
        <v>77</v>
      </c>
      <c r="D347" s="94" t="s">
        <v>340</v>
      </c>
      <c r="E347" s="94" t="s">
        <v>97</v>
      </c>
      <c r="F347" s="94"/>
      <c r="G347" s="99">
        <v>200</v>
      </c>
      <c r="H347" s="31">
        <f aca="true" t="shared" si="69" ref="H347:X347">H348</f>
        <v>0</v>
      </c>
      <c r="I347" s="31">
        <f t="shared" si="69"/>
        <v>0</v>
      </c>
      <c r="J347" s="31">
        <f t="shared" si="69"/>
        <v>0</v>
      </c>
      <c r="K347" s="31">
        <f t="shared" si="69"/>
        <v>0</v>
      </c>
      <c r="L347" s="31">
        <f t="shared" si="69"/>
        <v>0</v>
      </c>
      <c r="M347" s="31">
        <f t="shared" si="69"/>
        <v>0</v>
      </c>
      <c r="N347" s="31">
        <f t="shared" si="69"/>
        <v>0</v>
      </c>
      <c r="O347" s="31">
        <f t="shared" si="69"/>
        <v>0</v>
      </c>
      <c r="P347" s="31">
        <f t="shared" si="69"/>
        <v>0</v>
      </c>
      <c r="Q347" s="31">
        <f t="shared" si="69"/>
        <v>0</v>
      </c>
      <c r="R347" s="31">
        <f t="shared" si="69"/>
        <v>0</v>
      </c>
      <c r="S347" s="31">
        <f t="shared" si="69"/>
        <v>0</v>
      </c>
      <c r="T347" s="31">
        <f t="shared" si="69"/>
        <v>0</v>
      </c>
      <c r="U347" s="31">
        <f t="shared" si="69"/>
        <v>0</v>
      </c>
      <c r="V347" s="31">
        <f t="shared" si="69"/>
        <v>0</v>
      </c>
      <c r="W347" s="31">
        <f t="shared" si="69"/>
        <v>0</v>
      </c>
      <c r="X347" s="31">
        <f t="shared" si="69"/>
        <v>0</v>
      </c>
      <c r="Y347" s="59">
        <f>X347/G347*100</f>
        <v>0</v>
      </c>
      <c r="Z347" s="99">
        <v>200</v>
      </c>
    </row>
    <row r="348" spans="1:26" ht="19.5" outlineLevel="6" thickBot="1">
      <c r="A348" s="88" t="s">
        <v>80</v>
      </c>
      <c r="B348" s="19">
        <v>951</v>
      </c>
      <c r="C348" s="9" t="s">
        <v>81</v>
      </c>
      <c r="D348" s="9" t="s">
        <v>263</v>
      </c>
      <c r="E348" s="9" t="s">
        <v>5</v>
      </c>
      <c r="F348" s="6"/>
      <c r="G348" s="10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X348/G348*100</f>
        <v>#DIV/0!</v>
      </c>
      <c r="Z348" s="10">
        <f>Z349</f>
        <v>0</v>
      </c>
    </row>
    <row r="349" spans="1:26" ht="32.25" outlineLevel="6" thickBot="1">
      <c r="A349" s="101" t="s">
        <v>393</v>
      </c>
      <c r="B349" s="107">
        <v>951</v>
      </c>
      <c r="C349" s="92" t="s">
        <v>81</v>
      </c>
      <c r="D349" s="92" t="s">
        <v>339</v>
      </c>
      <c r="E349" s="92" t="s">
        <v>5</v>
      </c>
      <c r="F349" s="92"/>
      <c r="G349" s="16">
        <f>G350</f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  <c r="Z349" s="16">
        <f>Z350</f>
        <v>0</v>
      </c>
    </row>
    <row r="350" spans="1:26" ht="48" outlineLevel="6" thickBot="1">
      <c r="A350" s="5" t="s">
        <v>182</v>
      </c>
      <c r="B350" s="21">
        <v>951</v>
      </c>
      <c r="C350" s="6" t="s">
        <v>81</v>
      </c>
      <c r="D350" s="6" t="s">
        <v>341</v>
      </c>
      <c r="E350" s="6" t="s">
        <v>5</v>
      </c>
      <c r="F350" s="6"/>
      <c r="G350" s="7">
        <f>G351</f>
        <v>0</v>
      </c>
      <c r="H350" s="29">
        <f aca="true" t="shared" si="70" ref="H350:X350">H351+H356</f>
        <v>0</v>
      </c>
      <c r="I350" s="29">
        <f t="shared" si="70"/>
        <v>0</v>
      </c>
      <c r="J350" s="29">
        <f t="shared" si="70"/>
        <v>0</v>
      </c>
      <c r="K350" s="29">
        <f t="shared" si="70"/>
        <v>0</v>
      </c>
      <c r="L350" s="29">
        <f t="shared" si="70"/>
        <v>0</v>
      </c>
      <c r="M350" s="29">
        <f t="shared" si="70"/>
        <v>0</v>
      </c>
      <c r="N350" s="29">
        <f t="shared" si="70"/>
        <v>0</v>
      </c>
      <c r="O350" s="29">
        <f t="shared" si="70"/>
        <v>0</v>
      </c>
      <c r="P350" s="29">
        <f t="shared" si="70"/>
        <v>0</v>
      </c>
      <c r="Q350" s="29">
        <f t="shared" si="70"/>
        <v>0</v>
      </c>
      <c r="R350" s="29">
        <f t="shared" si="70"/>
        <v>0</v>
      </c>
      <c r="S350" s="29">
        <f t="shared" si="70"/>
        <v>0</v>
      </c>
      <c r="T350" s="29">
        <f t="shared" si="70"/>
        <v>0</v>
      </c>
      <c r="U350" s="29">
        <f t="shared" si="70"/>
        <v>0</v>
      </c>
      <c r="V350" s="29">
        <f t="shared" si="70"/>
        <v>0</v>
      </c>
      <c r="W350" s="29">
        <f t="shared" si="70"/>
        <v>0</v>
      </c>
      <c r="X350" s="73">
        <f t="shared" si="70"/>
        <v>1410.7881399999999</v>
      </c>
      <c r="Y350" s="59" t="e">
        <f>X350/G350*100</f>
        <v>#DIV/0!</v>
      </c>
      <c r="Z350" s="7">
        <f>Z351</f>
        <v>0</v>
      </c>
    </row>
    <row r="351" spans="1:26" ht="16.5" outlineLevel="6" thickBot="1">
      <c r="A351" s="89" t="s">
        <v>121</v>
      </c>
      <c r="B351" s="93">
        <v>951</v>
      </c>
      <c r="C351" s="94" t="s">
        <v>81</v>
      </c>
      <c r="D351" s="94" t="s">
        <v>341</v>
      </c>
      <c r="E351" s="94" t="s">
        <v>120</v>
      </c>
      <c r="F351" s="94"/>
      <c r="G351" s="99">
        <v>0</v>
      </c>
      <c r="H351" s="31">
        <f aca="true" t="shared" si="71" ref="H351:X351">H352</f>
        <v>0</v>
      </c>
      <c r="I351" s="31">
        <f t="shared" si="71"/>
        <v>0</v>
      </c>
      <c r="J351" s="31">
        <f t="shared" si="71"/>
        <v>0</v>
      </c>
      <c r="K351" s="31">
        <f t="shared" si="71"/>
        <v>0</v>
      </c>
      <c r="L351" s="31">
        <f t="shared" si="71"/>
        <v>0</v>
      </c>
      <c r="M351" s="31">
        <f t="shared" si="71"/>
        <v>0</v>
      </c>
      <c r="N351" s="31">
        <f t="shared" si="71"/>
        <v>0</v>
      </c>
      <c r="O351" s="31">
        <f t="shared" si="71"/>
        <v>0</v>
      </c>
      <c r="P351" s="31">
        <f t="shared" si="71"/>
        <v>0</v>
      </c>
      <c r="Q351" s="31">
        <f t="shared" si="71"/>
        <v>0</v>
      </c>
      <c r="R351" s="31">
        <f t="shared" si="71"/>
        <v>0</v>
      </c>
      <c r="S351" s="31">
        <f t="shared" si="71"/>
        <v>0</v>
      </c>
      <c r="T351" s="31">
        <f t="shared" si="71"/>
        <v>0</v>
      </c>
      <c r="U351" s="31">
        <f t="shared" si="71"/>
        <v>0</v>
      </c>
      <c r="V351" s="31">
        <f t="shared" si="71"/>
        <v>0</v>
      </c>
      <c r="W351" s="31">
        <f t="shared" si="71"/>
        <v>0</v>
      </c>
      <c r="X351" s="69">
        <f t="shared" si="71"/>
        <v>1362.07314</v>
      </c>
      <c r="Y351" s="59" t="e">
        <f>X351/G351*100</f>
        <v>#DIV/0!</v>
      </c>
      <c r="Z351" s="99">
        <v>0</v>
      </c>
    </row>
    <row r="352" spans="1:26" ht="19.5" customHeight="1" outlineLevel="6" thickBot="1">
      <c r="A352" s="109" t="s">
        <v>69</v>
      </c>
      <c r="B352" s="18">
        <v>951</v>
      </c>
      <c r="C352" s="14" t="s">
        <v>68</v>
      </c>
      <c r="D352" s="14" t="s">
        <v>263</v>
      </c>
      <c r="E352" s="14" t="s">
        <v>5</v>
      </c>
      <c r="F352" s="14"/>
      <c r="G352" s="15">
        <f>G353+G359</f>
        <v>2000</v>
      </c>
      <c r="H352" s="32">
        <f aca="true" t="shared" si="72" ref="H352:X352">H353</f>
        <v>0</v>
      </c>
      <c r="I352" s="32">
        <f t="shared" si="72"/>
        <v>0</v>
      </c>
      <c r="J352" s="32">
        <f t="shared" si="72"/>
        <v>0</v>
      </c>
      <c r="K352" s="32">
        <f t="shared" si="72"/>
        <v>0</v>
      </c>
      <c r="L352" s="32">
        <f t="shared" si="72"/>
        <v>0</v>
      </c>
      <c r="M352" s="32">
        <f t="shared" si="72"/>
        <v>0</v>
      </c>
      <c r="N352" s="32">
        <f t="shared" si="72"/>
        <v>0</v>
      </c>
      <c r="O352" s="32">
        <f t="shared" si="72"/>
        <v>0</v>
      </c>
      <c r="P352" s="32">
        <f t="shared" si="72"/>
        <v>0</v>
      </c>
      <c r="Q352" s="32">
        <f t="shared" si="72"/>
        <v>0</v>
      </c>
      <c r="R352" s="32">
        <f t="shared" si="72"/>
        <v>0</v>
      </c>
      <c r="S352" s="32">
        <f t="shared" si="72"/>
        <v>0</v>
      </c>
      <c r="T352" s="32">
        <f t="shared" si="72"/>
        <v>0</v>
      </c>
      <c r="U352" s="32">
        <f t="shared" si="72"/>
        <v>0</v>
      </c>
      <c r="V352" s="32">
        <f t="shared" si="72"/>
        <v>0</v>
      </c>
      <c r="W352" s="32">
        <f t="shared" si="72"/>
        <v>0</v>
      </c>
      <c r="X352" s="70">
        <f t="shared" si="72"/>
        <v>1362.07314</v>
      </c>
      <c r="Y352" s="59">
        <f>X352/G352*100</f>
        <v>68.103657</v>
      </c>
      <c r="Z352" s="15">
        <f>Z353+Z359</f>
        <v>2000</v>
      </c>
    </row>
    <row r="353" spans="1:26" ht="32.25" outlineLevel="6" thickBot="1">
      <c r="A353" s="127" t="s">
        <v>41</v>
      </c>
      <c r="B353" s="18">
        <v>951</v>
      </c>
      <c r="C353" s="128" t="s">
        <v>79</v>
      </c>
      <c r="D353" s="128" t="s">
        <v>342</v>
      </c>
      <c r="E353" s="128" t="s">
        <v>5</v>
      </c>
      <c r="F353" s="128"/>
      <c r="G353" s="129">
        <f>G354</f>
        <v>2000</v>
      </c>
      <c r="H353" s="34">
        <f aca="true" t="shared" si="73" ref="H353:X353">H355</f>
        <v>0</v>
      </c>
      <c r="I353" s="34">
        <f t="shared" si="73"/>
        <v>0</v>
      </c>
      <c r="J353" s="34">
        <f t="shared" si="73"/>
        <v>0</v>
      </c>
      <c r="K353" s="34">
        <f t="shared" si="73"/>
        <v>0</v>
      </c>
      <c r="L353" s="34">
        <f t="shared" si="73"/>
        <v>0</v>
      </c>
      <c r="M353" s="34">
        <f t="shared" si="73"/>
        <v>0</v>
      </c>
      <c r="N353" s="34">
        <f t="shared" si="73"/>
        <v>0</v>
      </c>
      <c r="O353" s="34">
        <f t="shared" si="73"/>
        <v>0</v>
      </c>
      <c r="P353" s="34">
        <f t="shared" si="73"/>
        <v>0</v>
      </c>
      <c r="Q353" s="34">
        <f t="shared" si="73"/>
        <v>0</v>
      </c>
      <c r="R353" s="34">
        <f t="shared" si="73"/>
        <v>0</v>
      </c>
      <c r="S353" s="34">
        <f t="shared" si="73"/>
        <v>0</v>
      </c>
      <c r="T353" s="34">
        <f t="shared" si="73"/>
        <v>0</v>
      </c>
      <c r="U353" s="34">
        <f t="shared" si="73"/>
        <v>0</v>
      </c>
      <c r="V353" s="34">
        <f t="shared" si="73"/>
        <v>0</v>
      </c>
      <c r="W353" s="34">
        <f t="shared" si="73"/>
        <v>0</v>
      </c>
      <c r="X353" s="64">
        <f t="shared" si="73"/>
        <v>1362.07314</v>
      </c>
      <c r="Y353" s="59">
        <f>X353/G353*100</f>
        <v>68.103657</v>
      </c>
      <c r="Z353" s="129">
        <f>Z354</f>
        <v>2000</v>
      </c>
    </row>
    <row r="354" spans="1:26" ht="32.25" outlineLevel="6" thickBot="1">
      <c r="A354" s="113" t="s">
        <v>138</v>
      </c>
      <c r="B354" s="19">
        <v>951</v>
      </c>
      <c r="C354" s="11" t="s">
        <v>79</v>
      </c>
      <c r="D354" s="11" t="s">
        <v>264</v>
      </c>
      <c r="E354" s="11" t="s">
        <v>5</v>
      </c>
      <c r="F354" s="11"/>
      <c r="G354" s="12">
        <f>G355</f>
        <v>2000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  <c r="Z354" s="12">
        <f>Z355</f>
        <v>2000</v>
      </c>
    </row>
    <row r="355" spans="1:26" ht="32.25" outlineLevel="6" thickBot="1">
      <c r="A355" s="113" t="s">
        <v>139</v>
      </c>
      <c r="B355" s="19">
        <v>951</v>
      </c>
      <c r="C355" s="9" t="s">
        <v>79</v>
      </c>
      <c r="D355" s="9" t="s">
        <v>265</v>
      </c>
      <c r="E355" s="9" t="s">
        <v>5</v>
      </c>
      <c r="F355" s="9"/>
      <c r="G355" s="10">
        <f>G356</f>
        <v>2000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X355/G355*100</f>
        <v>68.103657</v>
      </c>
      <c r="Z355" s="10">
        <f>Z356</f>
        <v>2000</v>
      </c>
    </row>
    <row r="356" spans="1:26" ht="48" outlineLevel="6" thickBot="1">
      <c r="A356" s="115" t="s">
        <v>183</v>
      </c>
      <c r="B356" s="91">
        <v>951</v>
      </c>
      <c r="C356" s="92" t="s">
        <v>79</v>
      </c>
      <c r="D356" s="92" t="s">
        <v>343</v>
      </c>
      <c r="E356" s="92" t="s">
        <v>5</v>
      </c>
      <c r="F356" s="92"/>
      <c r="G356" s="16">
        <f>G357</f>
        <v>2000</v>
      </c>
      <c r="H356" s="31">
        <f aca="true" t="shared" si="74" ref="H356:X358">H357</f>
        <v>0</v>
      </c>
      <c r="I356" s="31">
        <f t="shared" si="74"/>
        <v>0</v>
      </c>
      <c r="J356" s="31">
        <f t="shared" si="74"/>
        <v>0</v>
      </c>
      <c r="K356" s="31">
        <f t="shared" si="74"/>
        <v>0</v>
      </c>
      <c r="L356" s="31">
        <f t="shared" si="74"/>
        <v>0</v>
      </c>
      <c r="M356" s="31">
        <f t="shared" si="74"/>
        <v>0</v>
      </c>
      <c r="N356" s="31">
        <f t="shared" si="74"/>
        <v>0</v>
      </c>
      <c r="O356" s="31">
        <f t="shared" si="74"/>
        <v>0</v>
      </c>
      <c r="P356" s="31">
        <f t="shared" si="74"/>
        <v>0</v>
      </c>
      <c r="Q356" s="31">
        <f t="shared" si="74"/>
        <v>0</v>
      </c>
      <c r="R356" s="31">
        <f t="shared" si="74"/>
        <v>0</v>
      </c>
      <c r="S356" s="31">
        <f t="shared" si="74"/>
        <v>0</v>
      </c>
      <c r="T356" s="31">
        <f t="shared" si="74"/>
        <v>0</v>
      </c>
      <c r="U356" s="31">
        <f t="shared" si="74"/>
        <v>0</v>
      </c>
      <c r="V356" s="31">
        <f t="shared" si="74"/>
        <v>0</v>
      </c>
      <c r="W356" s="31">
        <f t="shared" si="74"/>
        <v>0</v>
      </c>
      <c r="X356" s="66">
        <f t="shared" si="74"/>
        <v>48.715</v>
      </c>
      <c r="Y356" s="59">
        <f>X356/G356*100</f>
        <v>2.43575</v>
      </c>
      <c r="Z356" s="16">
        <f>Z357</f>
        <v>2000</v>
      </c>
    </row>
    <row r="357" spans="1:26" ht="16.5" outlineLevel="6" thickBot="1">
      <c r="A357" s="5" t="s">
        <v>123</v>
      </c>
      <c r="B357" s="21">
        <v>951</v>
      </c>
      <c r="C357" s="6" t="s">
        <v>79</v>
      </c>
      <c r="D357" s="6" t="s">
        <v>343</v>
      </c>
      <c r="E357" s="6" t="s">
        <v>122</v>
      </c>
      <c r="F357" s="6"/>
      <c r="G357" s="7">
        <f>G358</f>
        <v>2000</v>
      </c>
      <c r="H357" s="32">
        <f t="shared" si="74"/>
        <v>0</v>
      </c>
      <c r="I357" s="32">
        <f t="shared" si="74"/>
        <v>0</v>
      </c>
      <c r="J357" s="32">
        <f t="shared" si="74"/>
        <v>0</v>
      </c>
      <c r="K357" s="32">
        <f t="shared" si="74"/>
        <v>0</v>
      </c>
      <c r="L357" s="32">
        <f t="shared" si="74"/>
        <v>0</v>
      </c>
      <c r="M357" s="32">
        <f t="shared" si="74"/>
        <v>0</v>
      </c>
      <c r="N357" s="32">
        <f t="shared" si="74"/>
        <v>0</v>
      </c>
      <c r="O357" s="32">
        <f t="shared" si="74"/>
        <v>0</v>
      </c>
      <c r="P357" s="32">
        <f t="shared" si="74"/>
        <v>0</v>
      </c>
      <c r="Q357" s="32">
        <f t="shared" si="74"/>
        <v>0</v>
      </c>
      <c r="R357" s="32">
        <f t="shared" si="74"/>
        <v>0</v>
      </c>
      <c r="S357" s="32">
        <f t="shared" si="74"/>
        <v>0</v>
      </c>
      <c r="T357" s="32">
        <f t="shared" si="74"/>
        <v>0</v>
      </c>
      <c r="U357" s="32">
        <f t="shared" si="74"/>
        <v>0</v>
      </c>
      <c r="V357" s="32">
        <f t="shared" si="74"/>
        <v>0</v>
      </c>
      <c r="W357" s="32">
        <f t="shared" si="74"/>
        <v>0</v>
      </c>
      <c r="X357" s="67">
        <f>X358</f>
        <v>48.715</v>
      </c>
      <c r="Y357" s="59">
        <f>X357/G357*100</f>
        <v>2.43575</v>
      </c>
      <c r="Z357" s="7">
        <f>Z358</f>
        <v>2000</v>
      </c>
    </row>
    <row r="358" spans="1:26" ht="48" outlineLevel="6" thickBot="1">
      <c r="A358" s="100" t="s">
        <v>213</v>
      </c>
      <c r="B358" s="93">
        <v>951</v>
      </c>
      <c r="C358" s="94" t="s">
        <v>79</v>
      </c>
      <c r="D358" s="94" t="s">
        <v>343</v>
      </c>
      <c r="E358" s="94" t="s">
        <v>89</v>
      </c>
      <c r="F358" s="94"/>
      <c r="G358" s="99">
        <v>2000</v>
      </c>
      <c r="H358" s="34">
        <f t="shared" si="74"/>
        <v>0</v>
      </c>
      <c r="I358" s="34">
        <f t="shared" si="74"/>
        <v>0</v>
      </c>
      <c r="J358" s="34">
        <f t="shared" si="74"/>
        <v>0</v>
      </c>
      <c r="K358" s="34">
        <f t="shared" si="74"/>
        <v>0</v>
      </c>
      <c r="L358" s="34">
        <f t="shared" si="74"/>
        <v>0</v>
      </c>
      <c r="M358" s="34">
        <f t="shared" si="74"/>
        <v>0</v>
      </c>
      <c r="N358" s="34">
        <f t="shared" si="74"/>
        <v>0</v>
      </c>
      <c r="O358" s="34">
        <f t="shared" si="74"/>
        <v>0</v>
      </c>
      <c r="P358" s="34">
        <f t="shared" si="74"/>
        <v>0</v>
      </c>
      <c r="Q358" s="34">
        <f t="shared" si="74"/>
        <v>0</v>
      </c>
      <c r="R358" s="34">
        <f t="shared" si="74"/>
        <v>0</v>
      </c>
      <c r="S358" s="34">
        <f t="shared" si="74"/>
        <v>0</v>
      </c>
      <c r="T358" s="34">
        <f t="shared" si="74"/>
        <v>0</v>
      </c>
      <c r="U358" s="34">
        <f t="shared" si="74"/>
        <v>0</v>
      </c>
      <c r="V358" s="34">
        <f t="shared" si="74"/>
        <v>0</v>
      </c>
      <c r="W358" s="34">
        <f t="shared" si="74"/>
        <v>0</v>
      </c>
      <c r="X358" s="68">
        <f>X359</f>
        <v>48.715</v>
      </c>
      <c r="Y358" s="59">
        <f>X358/G358*100</f>
        <v>2.43575</v>
      </c>
      <c r="Z358" s="99">
        <v>2000</v>
      </c>
    </row>
    <row r="359" spans="1:26" ht="16.5" outlineLevel="6" thickBot="1">
      <c r="A359" s="125" t="s">
        <v>70</v>
      </c>
      <c r="B359" s="18">
        <v>951</v>
      </c>
      <c r="C359" s="39" t="s">
        <v>71</v>
      </c>
      <c r="D359" s="39" t="s">
        <v>342</v>
      </c>
      <c r="E359" s="39" t="s">
        <v>5</v>
      </c>
      <c r="F359" s="39"/>
      <c r="G359" s="120">
        <f>G360</f>
        <v>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X359/G359*100</f>
        <v>#DIV/0!</v>
      </c>
      <c r="Z359" s="120">
        <f>Z360</f>
        <v>0</v>
      </c>
    </row>
    <row r="360" spans="1:26" ht="32.25" outlineLevel="6" thickBot="1">
      <c r="A360" s="113" t="s">
        <v>138</v>
      </c>
      <c r="B360" s="19">
        <v>951</v>
      </c>
      <c r="C360" s="11" t="s">
        <v>71</v>
      </c>
      <c r="D360" s="11" t="s">
        <v>264</v>
      </c>
      <c r="E360" s="11" t="s">
        <v>5</v>
      </c>
      <c r="F360" s="11"/>
      <c r="G360" s="12">
        <f>G361</f>
        <v>0</v>
      </c>
      <c r="H360" s="102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  <c r="Z360" s="12">
        <f>Z361</f>
        <v>0</v>
      </c>
    </row>
    <row r="361" spans="1:26" ht="32.25" outlineLevel="6" thickBot="1">
      <c r="A361" s="113" t="s">
        <v>139</v>
      </c>
      <c r="B361" s="19">
        <v>951</v>
      </c>
      <c r="C361" s="11" t="s">
        <v>71</v>
      </c>
      <c r="D361" s="11" t="s">
        <v>265</v>
      </c>
      <c r="E361" s="11" t="s">
        <v>5</v>
      </c>
      <c r="F361" s="11"/>
      <c r="G361" s="12">
        <f>G362</f>
        <v>0</v>
      </c>
      <c r="H361" s="29">
        <f aca="true" t="shared" si="75" ref="H361:X364">H362</f>
        <v>0</v>
      </c>
      <c r="I361" s="29">
        <f t="shared" si="75"/>
        <v>0</v>
      </c>
      <c r="J361" s="29">
        <f t="shared" si="75"/>
        <v>0</v>
      </c>
      <c r="K361" s="29">
        <f t="shared" si="75"/>
        <v>0</v>
      </c>
      <c r="L361" s="29">
        <f t="shared" si="75"/>
        <v>0</v>
      </c>
      <c r="M361" s="29">
        <f t="shared" si="75"/>
        <v>0</v>
      </c>
      <c r="N361" s="29">
        <f t="shared" si="75"/>
        <v>0</v>
      </c>
      <c r="O361" s="29">
        <f t="shared" si="75"/>
        <v>0</v>
      </c>
      <c r="P361" s="29">
        <f t="shared" si="75"/>
        <v>0</v>
      </c>
      <c r="Q361" s="29">
        <f t="shared" si="75"/>
        <v>0</v>
      </c>
      <c r="R361" s="29">
        <f t="shared" si="75"/>
        <v>0</v>
      </c>
      <c r="S361" s="29">
        <f t="shared" si="75"/>
        <v>0</v>
      </c>
      <c r="T361" s="29">
        <f t="shared" si="75"/>
        <v>0</v>
      </c>
      <c r="U361" s="29">
        <f t="shared" si="75"/>
        <v>0</v>
      </c>
      <c r="V361" s="29">
        <f t="shared" si="75"/>
        <v>0</v>
      </c>
      <c r="W361" s="29">
        <f t="shared" si="75"/>
        <v>0</v>
      </c>
      <c r="X361" s="73">
        <f t="shared" si="75"/>
        <v>0</v>
      </c>
      <c r="Y361" s="59" t="e">
        <f aca="true" t="shared" si="76" ref="Y361:Y369">X361/G361*100</f>
        <v>#DIV/0!</v>
      </c>
      <c r="Z361" s="12">
        <f>Z362</f>
        <v>0</v>
      </c>
    </row>
    <row r="362" spans="1:26" ht="48" outlineLevel="6" thickBot="1">
      <c r="A362" s="95" t="s">
        <v>184</v>
      </c>
      <c r="B362" s="91">
        <v>951</v>
      </c>
      <c r="C362" s="92" t="s">
        <v>71</v>
      </c>
      <c r="D362" s="92" t="s">
        <v>344</v>
      </c>
      <c r="E362" s="92" t="s">
        <v>5</v>
      </c>
      <c r="F362" s="92"/>
      <c r="G362" s="16">
        <f>G363</f>
        <v>0</v>
      </c>
      <c r="H362" s="31">
        <f t="shared" si="75"/>
        <v>0</v>
      </c>
      <c r="I362" s="31">
        <f t="shared" si="75"/>
        <v>0</v>
      </c>
      <c r="J362" s="31">
        <f t="shared" si="75"/>
        <v>0</v>
      </c>
      <c r="K362" s="31">
        <f t="shared" si="75"/>
        <v>0</v>
      </c>
      <c r="L362" s="31">
        <f t="shared" si="75"/>
        <v>0</v>
      </c>
      <c r="M362" s="31">
        <f t="shared" si="75"/>
        <v>0</v>
      </c>
      <c r="N362" s="31">
        <f t="shared" si="75"/>
        <v>0</v>
      </c>
      <c r="O362" s="31">
        <f t="shared" si="75"/>
        <v>0</v>
      </c>
      <c r="P362" s="31">
        <f t="shared" si="75"/>
        <v>0</v>
      </c>
      <c r="Q362" s="31">
        <f t="shared" si="75"/>
        <v>0</v>
      </c>
      <c r="R362" s="31">
        <f t="shared" si="75"/>
        <v>0</v>
      </c>
      <c r="S362" s="31">
        <f t="shared" si="75"/>
        <v>0</v>
      </c>
      <c r="T362" s="31">
        <f t="shared" si="75"/>
        <v>0</v>
      </c>
      <c r="U362" s="31">
        <f t="shared" si="75"/>
        <v>0</v>
      </c>
      <c r="V362" s="31">
        <f t="shared" si="75"/>
        <v>0</v>
      </c>
      <c r="W362" s="31">
        <f t="shared" si="75"/>
        <v>0</v>
      </c>
      <c r="X362" s="66">
        <f t="shared" si="75"/>
        <v>0</v>
      </c>
      <c r="Y362" s="59" t="e">
        <f t="shared" si="76"/>
        <v>#DIV/0!</v>
      </c>
      <c r="Z362" s="16">
        <f>Z363</f>
        <v>0</v>
      </c>
    </row>
    <row r="363" spans="1:26" ht="32.25" outlineLevel="6" thickBot="1">
      <c r="A363" s="5" t="s">
        <v>101</v>
      </c>
      <c r="B363" s="21">
        <v>951</v>
      </c>
      <c r="C363" s="6" t="s">
        <v>71</v>
      </c>
      <c r="D363" s="6" t="s">
        <v>344</v>
      </c>
      <c r="E363" s="6" t="s">
        <v>95</v>
      </c>
      <c r="F363" s="6"/>
      <c r="G363" s="7">
        <f>G364</f>
        <v>0</v>
      </c>
      <c r="H363" s="32">
        <f t="shared" si="75"/>
        <v>0</v>
      </c>
      <c r="I363" s="32">
        <f t="shared" si="75"/>
        <v>0</v>
      </c>
      <c r="J363" s="32">
        <f t="shared" si="75"/>
        <v>0</v>
      </c>
      <c r="K363" s="32">
        <f t="shared" si="75"/>
        <v>0</v>
      </c>
      <c r="L363" s="32">
        <f t="shared" si="75"/>
        <v>0</v>
      </c>
      <c r="M363" s="32">
        <f t="shared" si="75"/>
        <v>0</v>
      </c>
      <c r="N363" s="32">
        <f t="shared" si="75"/>
        <v>0</v>
      </c>
      <c r="O363" s="32">
        <f t="shared" si="75"/>
        <v>0</v>
      </c>
      <c r="P363" s="32">
        <f t="shared" si="75"/>
        <v>0</v>
      </c>
      <c r="Q363" s="32">
        <f t="shared" si="75"/>
        <v>0</v>
      </c>
      <c r="R363" s="32">
        <f t="shared" si="75"/>
        <v>0</v>
      </c>
      <c r="S363" s="32">
        <f t="shared" si="75"/>
        <v>0</v>
      </c>
      <c r="T363" s="32">
        <f t="shared" si="75"/>
        <v>0</v>
      </c>
      <c r="U363" s="32">
        <f t="shared" si="75"/>
        <v>0</v>
      </c>
      <c r="V363" s="32">
        <f t="shared" si="75"/>
        <v>0</v>
      </c>
      <c r="W363" s="32">
        <f t="shared" si="75"/>
        <v>0</v>
      </c>
      <c r="X363" s="67">
        <f t="shared" si="75"/>
        <v>0</v>
      </c>
      <c r="Y363" s="59" t="e">
        <f t="shared" si="76"/>
        <v>#DIV/0!</v>
      </c>
      <c r="Z363" s="7">
        <f>Z364</f>
        <v>0</v>
      </c>
    </row>
    <row r="364" spans="1:26" ht="32.25" outlineLevel="6" thickBot="1">
      <c r="A364" s="89" t="s">
        <v>103</v>
      </c>
      <c r="B364" s="93">
        <v>951</v>
      </c>
      <c r="C364" s="94" t="s">
        <v>71</v>
      </c>
      <c r="D364" s="94" t="s">
        <v>344</v>
      </c>
      <c r="E364" s="94" t="s">
        <v>97</v>
      </c>
      <c r="F364" s="94"/>
      <c r="G364" s="99">
        <v>0</v>
      </c>
      <c r="H364" s="34">
        <f t="shared" si="75"/>
        <v>0</v>
      </c>
      <c r="I364" s="34">
        <f t="shared" si="75"/>
        <v>0</v>
      </c>
      <c r="J364" s="34">
        <f t="shared" si="75"/>
        <v>0</v>
      </c>
      <c r="K364" s="34">
        <f t="shared" si="75"/>
        <v>0</v>
      </c>
      <c r="L364" s="34">
        <f t="shared" si="75"/>
        <v>0</v>
      </c>
      <c r="M364" s="34">
        <f t="shared" si="75"/>
        <v>0</v>
      </c>
      <c r="N364" s="34">
        <f t="shared" si="75"/>
        <v>0</v>
      </c>
      <c r="O364" s="34">
        <f t="shared" si="75"/>
        <v>0</v>
      </c>
      <c r="P364" s="34">
        <f t="shared" si="75"/>
        <v>0</v>
      </c>
      <c r="Q364" s="34">
        <f t="shared" si="75"/>
        <v>0</v>
      </c>
      <c r="R364" s="34">
        <f t="shared" si="75"/>
        <v>0</v>
      </c>
      <c r="S364" s="34">
        <f t="shared" si="75"/>
        <v>0</v>
      </c>
      <c r="T364" s="34">
        <f t="shared" si="75"/>
        <v>0</v>
      </c>
      <c r="U364" s="34">
        <f t="shared" si="75"/>
        <v>0</v>
      </c>
      <c r="V364" s="34">
        <f t="shared" si="75"/>
        <v>0</v>
      </c>
      <c r="W364" s="34">
        <f t="shared" si="75"/>
        <v>0</v>
      </c>
      <c r="X364" s="68">
        <f t="shared" si="75"/>
        <v>0</v>
      </c>
      <c r="Y364" s="59" t="e">
        <f t="shared" si="76"/>
        <v>#DIV/0!</v>
      </c>
      <c r="Z364" s="99">
        <v>0</v>
      </c>
    </row>
    <row r="365" spans="1:26" ht="32.25" outlineLevel="6" thickBot="1">
      <c r="A365" s="109" t="s">
        <v>78</v>
      </c>
      <c r="B365" s="18">
        <v>951</v>
      </c>
      <c r="C365" s="14" t="s">
        <v>65</v>
      </c>
      <c r="D365" s="14" t="s">
        <v>342</v>
      </c>
      <c r="E365" s="14" t="s">
        <v>5</v>
      </c>
      <c r="F365" s="14"/>
      <c r="G365" s="15">
        <f>G366</f>
        <v>100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76"/>
        <v>0</v>
      </c>
      <c r="Z365" s="15">
        <f>Z366</f>
        <v>100</v>
      </c>
    </row>
    <row r="366" spans="1:26" ht="19.5" outlineLevel="6" thickBot="1">
      <c r="A366" s="8" t="s">
        <v>185</v>
      </c>
      <c r="B366" s="19">
        <v>951</v>
      </c>
      <c r="C366" s="9" t="s">
        <v>66</v>
      </c>
      <c r="D366" s="9" t="s">
        <v>342</v>
      </c>
      <c r="E366" s="9" t="s">
        <v>5</v>
      </c>
      <c r="F366" s="9"/>
      <c r="G366" s="10">
        <f>G367</f>
        <v>100</v>
      </c>
      <c r="H366" s="29" t="e">
        <f aca="true" t="shared" si="77" ref="H366:X368">H367</f>
        <v>#REF!</v>
      </c>
      <c r="I366" s="29" t="e">
        <f t="shared" si="77"/>
        <v>#REF!</v>
      </c>
      <c r="J366" s="29" t="e">
        <f t="shared" si="77"/>
        <v>#REF!</v>
      </c>
      <c r="K366" s="29" t="e">
        <f t="shared" si="77"/>
        <v>#REF!</v>
      </c>
      <c r="L366" s="29" t="e">
        <f t="shared" si="77"/>
        <v>#REF!</v>
      </c>
      <c r="M366" s="29" t="e">
        <f t="shared" si="77"/>
        <v>#REF!</v>
      </c>
      <c r="N366" s="29" t="e">
        <f t="shared" si="77"/>
        <v>#REF!</v>
      </c>
      <c r="O366" s="29" t="e">
        <f t="shared" si="77"/>
        <v>#REF!</v>
      </c>
      <c r="P366" s="29" t="e">
        <f t="shared" si="77"/>
        <v>#REF!</v>
      </c>
      <c r="Q366" s="29" t="e">
        <f t="shared" si="77"/>
        <v>#REF!</v>
      </c>
      <c r="R366" s="29" t="e">
        <f t="shared" si="77"/>
        <v>#REF!</v>
      </c>
      <c r="S366" s="29" t="e">
        <f t="shared" si="77"/>
        <v>#REF!</v>
      </c>
      <c r="T366" s="29" t="e">
        <f t="shared" si="77"/>
        <v>#REF!</v>
      </c>
      <c r="U366" s="29" t="e">
        <f t="shared" si="77"/>
        <v>#REF!</v>
      </c>
      <c r="V366" s="29" t="e">
        <f t="shared" si="77"/>
        <v>#REF!</v>
      </c>
      <c r="W366" s="29" t="e">
        <f t="shared" si="77"/>
        <v>#REF!</v>
      </c>
      <c r="X366" s="73" t="e">
        <f t="shared" si="77"/>
        <v>#REF!</v>
      </c>
      <c r="Y366" s="59" t="e">
        <f t="shared" si="76"/>
        <v>#REF!</v>
      </c>
      <c r="Z366" s="10">
        <f>Z367</f>
        <v>100</v>
      </c>
    </row>
    <row r="367" spans="1:26" ht="32.25" outlineLevel="6" thickBot="1">
      <c r="A367" s="113" t="s">
        <v>138</v>
      </c>
      <c r="B367" s="19">
        <v>951</v>
      </c>
      <c r="C367" s="9" t="s">
        <v>66</v>
      </c>
      <c r="D367" s="9" t="s">
        <v>264</v>
      </c>
      <c r="E367" s="9" t="s">
        <v>5</v>
      </c>
      <c r="F367" s="9"/>
      <c r="G367" s="10">
        <f>G368</f>
        <v>100</v>
      </c>
      <c r="H367" s="31" t="e">
        <f t="shared" si="77"/>
        <v>#REF!</v>
      </c>
      <c r="I367" s="31" t="e">
        <f t="shared" si="77"/>
        <v>#REF!</v>
      </c>
      <c r="J367" s="31" t="e">
        <f t="shared" si="77"/>
        <v>#REF!</v>
      </c>
      <c r="K367" s="31" t="e">
        <f t="shared" si="77"/>
        <v>#REF!</v>
      </c>
      <c r="L367" s="31" t="e">
        <f t="shared" si="77"/>
        <v>#REF!</v>
      </c>
      <c r="M367" s="31" t="e">
        <f t="shared" si="77"/>
        <v>#REF!</v>
      </c>
      <c r="N367" s="31" t="e">
        <f t="shared" si="77"/>
        <v>#REF!</v>
      </c>
      <c r="O367" s="31" t="e">
        <f t="shared" si="77"/>
        <v>#REF!</v>
      </c>
      <c r="P367" s="31" t="e">
        <f t="shared" si="77"/>
        <v>#REF!</v>
      </c>
      <c r="Q367" s="31" t="e">
        <f t="shared" si="77"/>
        <v>#REF!</v>
      </c>
      <c r="R367" s="31" t="e">
        <f t="shared" si="77"/>
        <v>#REF!</v>
      </c>
      <c r="S367" s="31" t="e">
        <f t="shared" si="77"/>
        <v>#REF!</v>
      </c>
      <c r="T367" s="31" t="e">
        <f t="shared" si="77"/>
        <v>#REF!</v>
      </c>
      <c r="U367" s="31" t="e">
        <f t="shared" si="77"/>
        <v>#REF!</v>
      </c>
      <c r="V367" s="31" t="e">
        <f t="shared" si="77"/>
        <v>#REF!</v>
      </c>
      <c r="W367" s="31" t="e">
        <f t="shared" si="77"/>
        <v>#REF!</v>
      </c>
      <c r="X367" s="66" t="e">
        <f t="shared" si="77"/>
        <v>#REF!</v>
      </c>
      <c r="Y367" s="59" t="e">
        <f t="shared" si="76"/>
        <v>#REF!</v>
      </c>
      <c r="Z367" s="10">
        <f>Z368</f>
        <v>100</v>
      </c>
    </row>
    <row r="368" spans="1:26" ht="32.25" outlineLevel="6" thickBot="1">
      <c r="A368" s="113" t="s">
        <v>139</v>
      </c>
      <c r="B368" s="19">
        <v>951</v>
      </c>
      <c r="C368" s="11" t="s">
        <v>66</v>
      </c>
      <c r="D368" s="11" t="s">
        <v>265</v>
      </c>
      <c r="E368" s="11" t="s">
        <v>5</v>
      </c>
      <c r="F368" s="11"/>
      <c r="G368" s="12">
        <f>G369</f>
        <v>100</v>
      </c>
      <c r="H368" s="32" t="e">
        <f t="shared" si="77"/>
        <v>#REF!</v>
      </c>
      <c r="I368" s="32" t="e">
        <f t="shared" si="77"/>
        <v>#REF!</v>
      </c>
      <c r="J368" s="32" t="e">
        <f t="shared" si="77"/>
        <v>#REF!</v>
      </c>
      <c r="K368" s="32" t="e">
        <f t="shared" si="77"/>
        <v>#REF!</v>
      </c>
      <c r="L368" s="32" t="e">
        <f t="shared" si="77"/>
        <v>#REF!</v>
      </c>
      <c r="M368" s="32" t="e">
        <f t="shared" si="77"/>
        <v>#REF!</v>
      </c>
      <c r="N368" s="32" t="e">
        <f t="shared" si="77"/>
        <v>#REF!</v>
      </c>
      <c r="O368" s="32" t="e">
        <f t="shared" si="77"/>
        <v>#REF!</v>
      </c>
      <c r="P368" s="32" t="e">
        <f t="shared" si="77"/>
        <v>#REF!</v>
      </c>
      <c r="Q368" s="32" t="e">
        <f t="shared" si="77"/>
        <v>#REF!</v>
      </c>
      <c r="R368" s="32" t="e">
        <f t="shared" si="77"/>
        <v>#REF!</v>
      </c>
      <c r="S368" s="32" t="e">
        <f t="shared" si="77"/>
        <v>#REF!</v>
      </c>
      <c r="T368" s="32" t="e">
        <f t="shared" si="77"/>
        <v>#REF!</v>
      </c>
      <c r="U368" s="32" t="e">
        <f t="shared" si="77"/>
        <v>#REF!</v>
      </c>
      <c r="V368" s="32" t="e">
        <f t="shared" si="77"/>
        <v>#REF!</v>
      </c>
      <c r="W368" s="32" t="e">
        <f t="shared" si="77"/>
        <v>#REF!</v>
      </c>
      <c r="X368" s="67" t="e">
        <f t="shared" si="77"/>
        <v>#REF!</v>
      </c>
      <c r="Y368" s="59" t="e">
        <f t="shared" si="76"/>
        <v>#REF!</v>
      </c>
      <c r="Z368" s="12">
        <f>Z369</f>
        <v>100</v>
      </c>
    </row>
    <row r="369" spans="1:26" ht="32.25" outlineLevel="6" thickBot="1">
      <c r="A369" s="95" t="s">
        <v>186</v>
      </c>
      <c r="B369" s="91">
        <v>951</v>
      </c>
      <c r="C369" s="92" t="s">
        <v>66</v>
      </c>
      <c r="D369" s="92" t="s">
        <v>345</v>
      </c>
      <c r="E369" s="92" t="s">
        <v>5</v>
      </c>
      <c r="F369" s="92"/>
      <c r="G369" s="16">
        <f>G370</f>
        <v>100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76"/>
        <v>#REF!</v>
      </c>
      <c r="Z369" s="16">
        <f>Z370</f>
        <v>100</v>
      </c>
    </row>
    <row r="370" spans="1:26" ht="16.5" outlineLevel="6" thickBot="1">
      <c r="A370" s="5" t="s">
        <v>131</v>
      </c>
      <c r="B370" s="21">
        <v>951</v>
      </c>
      <c r="C370" s="6" t="s">
        <v>66</v>
      </c>
      <c r="D370" s="6" t="s">
        <v>345</v>
      </c>
      <c r="E370" s="6" t="s">
        <v>235</v>
      </c>
      <c r="F370" s="6"/>
      <c r="G370" s="7">
        <v>100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7">
        <v>100</v>
      </c>
    </row>
    <row r="371" spans="1:26" ht="63.75" outlineLevel="6" thickBot="1">
      <c r="A371" s="109" t="s">
        <v>73</v>
      </c>
      <c r="B371" s="18">
        <v>951</v>
      </c>
      <c r="C371" s="14" t="s">
        <v>74</v>
      </c>
      <c r="D371" s="14" t="s">
        <v>342</v>
      </c>
      <c r="E371" s="14" t="s">
        <v>5</v>
      </c>
      <c r="F371" s="14"/>
      <c r="G371" s="15">
        <f aca="true" t="shared" si="78" ref="G371:G376">G372</f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">
        <f aca="true" t="shared" si="79" ref="Z371:Z376">Z372</f>
        <v>0</v>
      </c>
    </row>
    <row r="372" spans="1:26" ht="48" outlineLevel="6" thickBot="1">
      <c r="A372" s="113" t="s">
        <v>76</v>
      </c>
      <c r="B372" s="19">
        <v>951</v>
      </c>
      <c r="C372" s="9" t="s">
        <v>75</v>
      </c>
      <c r="D372" s="9" t="s">
        <v>342</v>
      </c>
      <c r="E372" s="9" t="s">
        <v>5</v>
      </c>
      <c r="F372" s="9"/>
      <c r="G372" s="10">
        <f t="shared" si="78"/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0">
        <f t="shared" si="79"/>
        <v>0</v>
      </c>
    </row>
    <row r="373" spans="1:26" ht="32.25" outlineLevel="6" thickBot="1">
      <c r="A373" s="113" t="s">
        <v>138</v>
      </c>
      <c r="B373" s="19">
        <v>951</v>
      </c>
      <c r="C373" s="9" t="s">
        <v>75</v>
      </c>
      <c r="D373" s="9" t="s">
        <v>264</v>
      </c>
      <c r="E373" s="9" t="s">
        <v>5</v>
      </c>
      <c r="F373" s="9"/>
      <c r="G373" s="10">
        <f t="shared" si="78"/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10">
        <f t="shared" si="79"/>
        <v>0</v>
      </c>
    </row>
    <row r="374" spans="1:26" ht="32.25" outlineLevel="6" thickBot="1">
      <c r="A374" s="113" t="s">
        <v>139</v>
      </c>
      <c r="B374" s="19">
        <v>951</v>
      </c>
      <c r="C374" s="11" t="s">
        <v>75</v>
      </c>
      <c r="D374" s="11" t="s">
        <v>265</v>
      </c>
      <c r="E374" s="11" t="s">
        <v>5</v>
      </c>
      <c r="F374" s="11"/>
      <c r="G374" s="12">
        <f t="shared" si="78"/>
        <v>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12">
        <f t="shared" si="79"/>
        <v>0</v>
      </c>
    </row>
    <row r="375" spans="1:26" ht="48" outlineLevel="6" thickBot="1">
      <c r="A375" s="5" t="s">
        <v>187</v>
      </c>
      <c r="B375" s="21">
        <v>951</v>
      </c>
      <c r="C375" s="6" t="s">
        <v>75</v>
      </c>
      <c r="D375" s="6" t="s">
        <v>346</v>
      </c>
      <c r="E375" s="6" t="s">
        <v>5</v>
      </c>
      <c r="F375" s="6"/>
      <c r="G375" s="7">
        <f t="shared" si="78"/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7">
        <f t="shared" si="79"/>
        <v>0</v>
      </c>
    </row>
    <row r="376" spans="1:26" ht="16.5" outlineLevel="6" thickBot="1">
      <c r="A376" s="5" t="s">
        <v>134</v>
      </c>
      <c r="B376" s="21">
        <v>951</v>
      </c>
      <c r="C376" s="6" t="s">
        <v>75</v>
      </c>
      <c r="D376" s="6" t="s">
        <v>346</v>
      </c>
      <c r="E376" s="6" t="s">
        <v>132</v>
      </c>
      <c r="F376" s="6"/>
      <c r="G376" s="7">
        <f t="shared" si="78"/>
        <v>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7">
        <f t="shared" si="79"/>
        <v>0</v>
      </c>
    </row>
    <row r="377" spans="1:26" ht="18.75" customHeight="1" outlineLevel="6" thickBot="1">
      <c r="A377" s="89" t="s">
        <v>135</v>
      </c>
      <c r="B377" s="93">
        <v>951</v>
      </c>
      <c r="C377" s="94" t="s">
        <v>75</v>
      </c>
      <c r="D377" s="94" t="s">
        <v>346</v>
      </c>
      <c r="E377" s="94" t="s">
        <v>133</v>
      </c>
      <c r="F377" s="94"/>
      <c r="G377" s="99"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99">
        <v>0</v>
      </c>
    </row>
    <row r="378" spans="1:26" ht="16.5" outlineLevel="6" thickBot="1">
      <c r="A378" s="51"/>
      <c r="B378" s="52"/>
      <c r="C378" s="52"/>
      <c r="D378" s="52"/>
      <c r="E378" s="52"/>
      <c r="F378" s="52"/>
      <c r="G378" s="53"/>
      <c r="H378" s="2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43"/>
      <c r="X378" s="74"/>
      <c r="Y378" s="59">
        <v>0</v>
      </c>
      <c r="Z378" s="53"/>
    </row>
    <row r="379" spans="1:26" ht="43.5" outlineLevel="6" thickBot="1">
      <c r="A379" s="104" t="s">
        <v>63</v>
      </c>
      <c r="B379" s="105" t="s">
        <v>62</v>
      </c>
      <c r="C379" s="105" t="s">
        <v>61</v>
      </c>
      <c r="D379" s="105" t="s">
        <v>342</v>
      </c>
      <c r="E379" s="105" t="s">
        <v>5</v>
      </c>
      <c r="F379" s="106"/>
      <c r="G379" s="154">
        <f>G380+G491</f>
        <v>117272.46</v>
      </c>
      <c r="H379" s="28" t="e">
        <f>H380+#REF!</f>
        <v>#REF!</v>
      </c>
      <c r="I379" s="28" t="e">
        <f>I380+#REF!</f>
        <v>#REF!</v>
      </c>
      <c r="J379" s="28" t="e">
        <f>J380+#REF!</f>
        <v>#REF!</v>
      </c>
      <c r="K379" s="28" t="e">
        <f>K380+#REF!</f>
        <v>#REF!</v>
      </c>
      <c r="L379" s="28" t="e">
        <f>L380+#REF!</f>
        <v>#REF!</v>
      </c>
      <c r="M379" s="28" t="e">
        <f>M380+#REF!</f>
        <v>#REF!</v>
      </c>
      <c r="N379" s="28" t="e">
        <f>N380+#REF!</f>
        <v>#REF!</v>
      </c>
      <c r="O379" s="28" t="e">
        <f>O380+#REF!</f>
        <v>#REF!</v>
      </c>
      <c r="P379" s="28" t="e">
        <f>P380+#REF!</f>
        <v>#REF!</v>
      </c>
      <c r="Q379" s="28" t="e">
        <f>Q380+#REF!</f>
        <v>#REF!</v>
      </c>
      <c r="R379" s="28" t="e">
        <f>R380+#REF!</f>
        <v>#REF!</v>
      </c>
      <c r="S379" s="28" t="e">
        <f>S380+#REF!</f>
        <v>#REF!</v>
      </c>
      <c r="T379" s="28" t="e">
        <f>T380+#REF!</f>
        <v>#REF!</v>
      </c>
      <c r="U379" s="28" t="e">
        <f>U380+#REF!</f>
        <v>#REF!</v>
      </c>
      <c r="V379" s="28" t="e">
        <f>V380+#REF!</f>
        <v>#REF!</v>
      </c>
      <c r="W379" s="28" t="e">
        <f>W380+#REF!</f>
        <v>#REF!</v>
      </c>
      <c r="X379" s="60" t="e">
        <f>X380+#REF!</f>
        <v>#REF!</v>
      </c>
      <c r="Y379" s="59" t="e">
        <f>X379/G379*100</f>
        <v>#REF!</v>
      </c>
      <c r="Z379" s="154">
        <f>Z380+Z491</f>
        <v>120172.04999999999</v>
      </c>
    </row>
    <row r="380" spans="1:26" ht="19.5" outlineLevel="6" thickBot="1">
      <c r="A380" s="109" t="s">
        <v>47</v>
      </c>
      <c r="B380" s="18">
        <v>953</v>
      </c>
      <c r="C380" s="14" t="s">
        <v>46</v>
      </c>
      <c r="D380" s="14" t="s">
        <v>342</v>
      </c>
      <c r="E380" s="14" t="s">
        <v>5</v>
      </c>
      <c r="F380" s="14"/>
      <c r="G380" s="155">
        <f>G381+G401+G456+G473</f>
        <v>117272.46</v>
      </c>
      <c r="H380" s="29" t="e">
        <f>H386+H391+#REF!+H483</f>
        <v>#REF!</v>
      </c>
      <c r="I380" s="29" t="e">
        <f>I386+I391+#REF!+I483</f>
        <v>#REF!</v>
      </c>
      <c r="J380" s="29" t="e">
        <f>J386+J391+#REF!+J483</f>
        <v>#REF!</v>
      </c>
      <c r="K380" s="29" t="e">
        <f>K386+K391+#REF!+K483</f>
        <v>#REF!</v>
      </c>
      <c r="L380" s="29" t="e">
        <f>L386+L391+#REF!+L483</f>
        <v>#REF!</v>
      </c>
      <c r="M380" s="29" t="e">
        <f>M386+M391+#REF!+M483</f>
        <v>#REF!</v>
      </c>
      <c r="N380" s="29" t="e">
        <f>N386+N391+#REF!+N483</f>
        <v>#REF!</v>
      </c>
      <c r="O380" s="29" t="e">
        <f>O386+O391+#REF!+O483</f>
        <v>#REF!</v>
      </c>
      <c r="P380" s="29" t="e">
        <f>P386+P391+#REF!+P483</f>
        <v>#REF!</v>
      </c>
      <c r="Q380" s="29" t="e">
        <f>Q386+Q391+#REF!+Q483</f>
        <v>#REF!</v>
      </c>
      <c r="R380" s="29" t="e">
        <f>R386+R391+#REF!+R483</f>
        <v>#REF!</v>
      </c>
      <c r="S380" s="29" t="e">
        <f>S386+S391+#REF!+S483</f>
        <v>#REF!</v>
      </c>
      <c r="T380" s="29" t="e">
        <f>T386+T391+#REF!+T483</f>
        <v>#REF!</v>
      </c>
      <c r="U380" s="29" t="e">
        <f>U386+U391+#REF!+U483</f>
        <v>#REF!</v>
      </c>
      <c r="V380" s="29" t="e">
        <f>V386+V391+#REF!+V483</f>
        <v>#REF!</v>
      </c>
      <c r="W380" s="29" t="e">
        <f>W386+W391+#REF!+W483</f>
        <v>#REF!</v>
      </c>
      <c r="X380" s="29" t="e">
        <f>X386+X391+#REF!+X483</f>
        <v>#REF!</v>
      </c>
      <c r="Y380" s="59" t="e">
        <f>X380/G380*100</f>
        <v>#REF!</v>
      </c>
      <c r="Z380" s="155">
        <f>Z381+Z401+Z456+Z473</f>
        <v>120172.04999999999</v>
      </c>
    </row>
    <row r="381" spans="1:26" ht="19.5" outlineLevel="6" thickBot="1">
      <c r="A381" s="109" t="s">
        <v>136</v>
      </c>
      <c r="B381" s="18">
        <v>953</v>
      </c>
      <c r="C381" s="14" t="s">
        <v>18</v>
      </c>
      <c r="D381" s="14" t="s">
        <v>342</v>
      </c>
      <c r="E381" s="14" t="s">
        <v>5</v>
      </c>
      <c r="F381" s="14"/>
      <c r="G381" s="155">
        <f>G386+G382</f>
        <v>29825.16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  <c r="Z381" s="155">
        <f>Z386+Z382</f>
        <v>32724.57</v>
      </c>
    </row>
    <row r="382" spans="1:26" ht="32.25" outlineLevel="6" thickBot="1">
      <c r="A382" s="113" t="s">
        <v>138</v>
      </c>
      <c r="B382" s="19">
        <v>953</v>
      </c>
      <c r="C382" s="9" t="s">
        <v>18</v>
      </c>
      <c r="D382" s="9" t="s">
        <v>264</v>
      </c>
      <c r="E382" s="9" t="s">
        <v>5</v>
      </c>
      <c r="F382" s="9"/>
      <c r="G382" s="156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  <c r="Z382" s="156">
        <f>Z383</f>
        <v>0</v>
      </c>
    </row>
    <row r="383" spans="1:26" ht="32.25" outlineLevel="6" thickBot="1">
      <c r="A383" s="113" t="s">
        <v>139</v>
      </c>
      <c r="B383" s="19">
        <v>953</v>
      </c>
      <c r="C383" s="9" t="s">
        <v>18</v>
      </c>
      <c r="D383" s="9" t="s">
        <v>265</v>
      </c>
      <c r="E383" s="9" t="s">
        <v>5</v>
      </c>
      <c r="F383" s="9"/>
      <c r="G383" s="156">
        <f>G384</f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  <c r="Z383" s="156">
        <f>Z384</f>
        <v>0</v>
      </c>
    </row>
    <row r="384" spans="1:26" ht="19.5" outlineLevel="6" thickBot="1">
      <c r="A384" s="95" t="s">
        <v>144</v>
      </c>
      <c r="B384" s="91">
        <v>953</v>
      </c>
      <c r="C384" s="92" t="s">
        <v>18</v>
      </c>
      <c r="D384" s="92" t="s">
        <v>270</v>
      </c>
      <c r="E384" s="92" t="s">
        <v>5</v>
      </c>
      <c r="F384" s="92"/>
      <c r="G384" s="158">
        <f>G385</f>
        <v>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  <c r="Z384" s="158">
        <f>Z385</f>
        <v>0</v>
      </c>
    </row>
    <row r="385" spans="1:26" ht="19.5" outlineLevel="6" thickBot="1">
      <c r="A385" s="5" t="s">
        <v>112</v>
      </c>
      <c r="B385" s="21">
        <v>953</v>
      </c>
      <c r="C385" s="6" t="s">
        <v>18</v>
      </c>
      <c r="D385" s="6" t="s">
        <v>270</v>
      </c>
      <c r="E385" s="6" t="s">
        <v>89</v>
      </c>
      <c r="F385" s="6"/>
      <c r="G385" s="159">
        <v>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  <c r="Z385" s="159">
        <v>0</v>
      </c>
    </row>
    <row r="386" spans="1:26" ht="32.25" outlineLevel="6" thickBot="1">
      <c r="A386" s="80" t="s">
        <v>394</v>
      </c>
      <c r="B386" s="19">
        <v>953</v>
      </c>
      <c r="C386" s="9" t="s">
        <v>18</v>
      </c>
      <c r="D386" s="9" t="s">
        <v>347</v>
      </c>
      <c r="E386" s="9" t="s">
        <v>5</v>
      </c>
      <c r="F386" s="9"/>
      <c r="G386" s="156">
        <f>G387+G397</f>
        <v>29825.16</v>
      </c>
      <c r="H386" s="32">
        <f aca="true" t="shared" si="80" ref="H386:X386">H387</f>
        <v>0</v>
      </c>
      <c r="I386" s="32">
        <f t="shared" si="80"/>
        <v>0</v>
      </c>
      <c r="J386" s="32">
        <f t="shared" si="80"/>
        <v>0</v>
      </c>
      <c r="K386" s="32">
        <f t="shared" si="80"/>
        <v>0</v>
      </c>
      <c r="L386" s="32">
        <f t="shared" si="80"/>
        <v>0</v>
      </c>
      <c r="M386" s="32">
        <f t="shared" si="80"/>
        <v>0</v>
      </c>
      <c r="N386" s="32">
        <f t="shared" si="80"/>
        <v>0</v>
      </c>
      <c r="O386" s="32">
        <f t="shared" si="80"/>
        <v>0</v>
      </c>
      <c r="P386" s="32">
        <f t="shared" si="80"/>
        <v>0</v>
      </c>
      <c r="Q386" s="32">
        <f t="shared" si="80"/>
        <v>0</v>
      </c>
      <c r="R386" s="32">
        <f t="shared" si="80"/>
        <v>0</v>
      </c>
      <c r="S386" s="32">
        <f t="shared" si="80"/>
        <v>0</v>
      </c>
      <c r="T386" s="32">
        <f t="shared" si="80"/>
        <v>0</v>
      </c>
      <c r="U386" s="32">
        <f t="shared" si="80"/>
        <v>0</v>
      </c>
      <c r="V386" s="32">
        <f t="shared" si="80"/>
        <v>0</v>
      </c>
      <c r="W386" s="32">
        <f t="shared" si="80"/>
        <v>0</v>
      </c>
      <c r="X386" s="67">
        <f t="shared" si="80"/>
        <v>34477.81647</v>
      </c>
      <c r="Y386" s="59">
        <f>X386/G386*100</f>
        <v>115.5997703616678</v>
      </c>
      <c r="Z386" s="156">
        <f>Z387+Z397</f>
        <v>32724.57</v>
      </c>
    </row>
    <row r="387" spans="1:26" ht="32.25" outlineLevel="6" thickBot="1">
      <c r="A387" s="80" t="s">
        <v>188</v>
      </c>
      <c r="B387" s="19">
        <v>953</v>
      </c>
      <c r="C387" s="11" t="s">
        <v>18</v>
      </c>
      <c r="D387" s="11" t="s">
        <v>348</v>
      </c>
      <c r="E387" s="11" t="s">
        <v>5</v>
      </c>
      <c r="F387" s="11"/>
      <c r="G387" s="157">
        <f>G388+G391+G394</f>
        <v>29325.26</v>
      </c>
      <c r="H387" s="34">
        <f aca="true" t="shared" si="81" ref="H387:X387">H389</f>
        <v>0</v>
      </c>
      <c r="I387" s="34">
        <f t="shared" si="81"/>
        <v>0</v>
      </c>
      <c r="J387" s="34">
        <f t="shared" si="81"/>
        <v>0</v>
      </c>
      <c r="K387" s="34">
        <f t="shared" si="81"/>
        <v>0</v>
      </c>
      <c r="L387" s="34">
        <f t="shared" si="81"/>
        <v>0</v>
      </c>
      <c r="M387" s="34">
        <f t="shared" si="81"/>
        <v>0</v>
      </c>
      <c r="N387" s="34">
        <f t="shared" si="81"/>
        <v>0</v>
      </c>
      <c r="O387" s="34">
        <f t="shared" si="81"/>
        <v>0</v>
      </c>
      <c r="P387" s="34">
        <f t="shared" si="81"/>
        <v>0</v>
      </c>
      <c r="Q387" s="34">
        <f t="shared" si="81"/>
        <v>0</v>
      </c>
      <c r="R387" s="34">
        <f t="shared" si="81"/>
        <v>0</v>
      </c>
      <c r="S387" s="34">
        <f t="shared" si="81"/>
        <v>0</v>
      </c>
      <c r="T387" s="34">
        <f t="shared" si="81"/>
        <v>0</v>
      </c>
      <c r="U387" s="34">
        <f t="shared" si="81"/>
        <v>0</v>
      </c>
      <c r="V387" s="34">
        <f t="shared" si="81"/>
        <v>0</v>
      </c>
      <c r="W387" s="34">
        <f t="shared" si="81"/>
        <v>0</v>
      </c>
      <c r="X387" s="68">
        <f t="shared" si="81"/>
        <v>34477.81647</v>
      </c>
      <c r="Y387" s="59">
        <f>X387/G387*100</f>
        <v>117.57036926526823</v>
      </c>
      <c r="Z387" s="157">
        <f>Z388+Z391+Z394</f>
        <v>32295.57</v>
      </c>
    </row>
    <row r="388" spans="1:26" ht="32.25" outlineLevel="6" thickBot="1">
      <c r="A388" s="95" t="s">
        <v>164</v>
      </c>
      <c r="B388" s="91">
        <v>953</v>
      </c>
      <c r="C388" s="92" t="s">
        <v>18</v>
      </c>
      <c r="D388" s="92" t="s">
        <v>349</v>
      </c>
      <c r="E388" s="92" t="s">
        <v>5</v>
      </c>
      <c r="F388" s="92"/>
      <c r="G388" s="158">
        <f>G389</f>
        <v>28995.35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  <c r="Z388" s="158">
        <f>Z389</f>
        <v>31895.57</v>
      </c>
    </row>
    <row r="389" spans="1:26" ht="16.5" outlineLevel="6" thickBot="1">
      <c r="A389" s="5" t="s">
        <v>123</v>
      </c>
      <c r="B389" s="21">
        <v>953</v>
      </c>
      <c r="C389" s="6" t="s">
        <v>18</v>
      </c>
      <c r="D389" s="6" t="s">
        <v>349</v>
      </c>
      <c r="E389" s="6" t="s">
        <v>122</v>
      </c>
      <c r="F389" s="6"/>
      <c r="G389" s="159">
        <f>G390</f>
        <v>28995.35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5">
        <v>34477.81647</v>
      </c>
      <c r="Y389" s="59">
        <f>X389/G389*100</f>
        <v>118.90808860731117</v>
      </c>
      <c r="Z389" s="159">
        <f>Z390</f>
        <v>31895.57</v>
      </c>
    </row>
    <row r="390" spans="1:26" ht="48" outlineLevel="6" thickBot="1">
      <c r="A390" s="100" t="s">
        <v>213</v>
      </c>
      <c r="B390" s="93">
        <v>953</v>
      </c>
      <c r="C390" s="94" t="s">
        <v>18</v>
      </c>
      <c r="D390" s="94" t="s">
        <v>349</v>
      </c>
      <c r="E390" s="94" t="s">
        <v>89</v>
      </c>
      <c r="F390" s="94"/>
      <c r="G390" s="160">
        <v>28995.35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  <c r="Z390" s="160">
        <v>31895.57</v>
      </c>
    </row>
    <row r="391" spans="1:26" ht="63.75" outlineLevel="6" thickBot="1">
      <c r="A391" s="115" t="s">
        <v>189</v>
      </c>
      <c r="B391" s="91">
        <v>953</v>
      </c>
      <c r="C391" s="92" t="s">
        <v>18</v>
      </c>
      <c r="D391" s="92" t="s">
        <v>350</v>
      </c>
      <c r="E391" s="92" t="s">
        <v>5</v>
      </c>
      <c r="F391" s="92"/>
      <c r="G391" s="158">
        <f>G392</f>
        <v>0</v>
      </c>
      <c r="H391" s="31" t="e">
        <f aca="true" t="shared" si="82" ref="H391:X391">H392+H409+H420+H415</f>
        <v>#REF!</v>
      </c>
      <c r="I391" s="31" t="e">
        <f t="shared" si="82"/>
        <v>#REF!</v>
      </c>
      <c r="J391" s="31" t="e">
        <f t="shared" si="82"/>
        <v>#REF!</v>
      </c>
      <c r="K391" s="31" t="e">
        <f t="shared" si="82"/>
        <v>#REF!</v>
      </c>
      <c r="L391" s="31" t="e">
        <f t="shared" si="82"/>
        <v>#REF!</v>
      </c>
      <c r="M391" s="31" t="e">
        <f t="shared" si="82"/>
        <v>#REF!</v>
      </c>
      <c r="N391" s="31" t="e">
        <f t="shared" si="82"/>
        <v>#REF!</v>
      </c>
      <c r="O391" s="31" t="e">
        <f t="shared" si="82"/>
        <v>#REF!</v>
      </c>
      <c r="P391" s="31" t="e">
        <f t="shared" si="82"/>
        <v>#REF!</v>
      </c>
      <c r="Q391" s="31" t="e">
        <f t="shared" si="82"/>
        <v>#REF!</v>
      </c>
      <c r="R391" s="31" t="e">
        <f t="shared" si="82"/>
        <v>#REF!</v>
      </c>
      <c r="S391" s="31" t="e">
        <f t="shared" si="82"/>
        <v>#REF!</v>
      </c>
      <c r="T391" s="31" t="e">
        <f t="shared" si="82"/>
        <v>#REF!</v>
      </c>
      <c r="U391" s="31" t="e">
        <f t="shared" si="82"/>
        <v>#REF!</v>
      </c>
      <c r="V391" s="31" t="e">
        <f t="shared" si="82"/>
        <v>#REF!</v>
      </c>
      <c r="W391" s="31" t="e">
        <f t="shared" si="82"/>
        <v>#REF!</v>
      </c>
      <c r="X391" s="31" t="e">
        <f t="shared" si="82"/>
        <v>#REF!</v>
      </c>
      <c r="Y391" s="59" t="e">
        <f>X391/G391*100</f>
        <v>#REF!</v>
      </c>
      <c r="Z391" s="158">
        <f>Z392</f>
        <v>0</v>
      </c>
    </row>
    <row r="392" spans="1:26" ht="16.5" outlineLevel="6" thickBot="1">
      <c r="A392" s="5" t="s">
        <v>123</v>
      </c>
      <c r="B392" s="21">
        <v>953</v>
      </c>
      <c r="C392" s="6" t="s">
        <v>18</v>
      </c>
      <c r="D392" s="6" t="s">
        <v>350</v>
      </c>
      <c r="E392" s="6" t="s">
        <v>122</v>
      </c>
      <c r="F392" s="6"/>
      <c r="G392" s="159">
        <f>G393</f>
        <v>0</v>
      </c>
      <c r="H392" s="32">
        <f aca="true" t="shared" si="83" ref="H392:X392">H393</f>
        <v>0</v>
      </c>
      <c r="I392" s="32">
        <f t="shared" si="83"/>
        <v>0</v>
      </c>
      <c r="J392" s="32">
        <f t="shared" si="83"/>
        <v>0</v>
      </c>
      <c r="K392" s="32">
        <f t="shared" si="83"/>
        <v>0</v>
      </c>
      <c r="L392" s="32">
        <f t="shared" si="83"/>
        <v>0</v>
      </c>
      <c r="M392" s="32">
        <f t="shared" si="83"/>
        <v>0</v>
      </c>
      <c r="N392" s="32">
        <f t="shared" si="83"/>
        <v>0</v>
      </c>
      <c r="O392" s="32">
        <f t="shared" si="83"/>
        <v>0</v>
      </c>
      <c r="P392" s="32">
        <f t="shared" si="83"/>
        <v>0</v>
      </c>
      <c r="Q392" s="32">
        <f t="shared" si="83"/>
        <v>0</v>
      </c>
      <c r="R392" s="32">
        <f t="shared" si="83"/>
        <v>0</v>
      </c>
      <c r="S392" s="32">
        <f t="shared" si="83"/>
        <v>0</v>
      </c>
      <c r="T392" s="32">
        <f t="shared" si="83"/>
        <v>0</v>
      </c>
      <c r="U392" s="32">
        <f t="shared" si="83"/>
        <v>0</v>
      </c>
      <c r="V392" s="32">
        <f t="shared" si="83"/>
        <v>0</v>
      </c>
      <c r="W392" s="32">
        <f t="shared" si="83"/>
        <v>0</v>
      </c>
      <c r="X392" s="70">
        <f t="shared" si="83"/>
        <v>48148.89725</v>
      </c>
      <c r="Y392" s="59" t="e">
        <f>X392/G392*100</f>
        <v>#DIV/0!</v>
      </c>
      <c r="Z392" s="159">
        <f>Z393</f>
        <v>0</v>
      </c>
    </row>
    <row r="393" spans="1:26" ht="48" outlineLevel="6" thickBot="1">
      <c r="A393" s="100" t="s">
        <v>213</v>
      </c>
      <c r="B393" s="93">
        <v>953</v>
      </c>
      <c r="C393" s="94" t="s">
        <v>18</v>
      </c>
      <c r="D393" s="94" t="s">
        <v>350</v>
      </c>
      <c r="E393" s="94" t="s">
        <v>89</v>
      </c>
      <c r="F393" s="94"/>
      <c r="G393" s="160">
        <v>0</v>
      </c>
      <c r="H393" s="34">
        <f aca="true" t="shared" si="84" ref="H393:X393">H400</f>
        <v>0</v>
      </c>
      <c r="I393" s="34">
        <f t="shared" si="84"/>
        <v>0</v>
      </c>
      <c r="J393" s="34">
        <f t="shared" si="84"/>
        <v>0</v>
      </c>
      <c r="K393" s="34">
        <f t="shared" si="84"/>
        <v>0</v>
      </c>
      <c r="L393" s="34">
        <f t="shared" si="84"/>
        <v>0</v>
      </c>
      <c r="M393" s="34">
        <f t="shared" si="84"/>
        <v>0</v>
      </c>
      <c r="N393" s="34">
        <f t="shared" si="84"/>
        <v>0</v>
      </c>
      <c r="O393" s="34">
        <f t="shared" si="84"/>
        <v>0</v>
      </c>
      <c r="P393" s="34">
        <f t="shared" si="84"/>
        <v>0</v>
      </c>
      <c r="Q393" s="34">
        <f t="shared" si="84"/>
        <v>0</v>
      </c>
      <c r="R393" s="34">
        <f t="shared" si="84"/>
        <v>0</v>
      </c>
      <c r="S393" s="34">
        <f t="shared" si="84"/>
        <v>0</v>
      </c>
      <c r="T393" s="34">
        <f t="shared" si="84"/>
        <v>0</v>
      </c>
      <c r="U393" s="34">
        <f t="shared" si="84"/>
        <v>0</v>
      </c>
      <c r="V393" s="34">
        <f t="shared" si="84"/>
        <v>0</v>
      </c>
      <c r="W393" s="34">
        <f t="shared" si="84"/>
        <v>0</v>
      </c>
      <c r="X393" s="68">
        <f t="shared" si="84"/>
        <v>48148.89725</v>
      </c>
      <c r="Y393" s="59" t="e">
        <f>X393/G393*100</f>
        <v>#DIV/0!</v>
      </c>
      <c r="Z393" s="160">
        <v>0</v>
      </c>
    </row>
    <row r="394" spans="1:26" ht="32.25" outlineLevel="6" thickBot="1">
      <c r="A394" s="126" t="s">
        <v>190</v>
      </c>
      <c r="B394" s="133">
        <v>953</v>
      </c>
      <c r="C394" s="92" t="s">
        <v>18</v>
      </c>
      <c r="D394" s="92" t="s">
        <v>351</v>
      </c>
      <c r="E394" s="92" t="s">
        <v>5</v>
      </c>
      <c r="F394" s="92"/>
      <c r="G394" s="158">
        <f>G395</f>
        <v>329.91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58">
        <f>Z395</f>
        <v>400</v>
      </c>
    </row>
    <row r="395" spans="1:26" ht="16.5" outlineLevel="6" thickBot="1">
      <c r="A395" s="5" t="s">
        <v>123</v>
      </c>
      <c r="B395" s="21">
        <v>953</v>
      </c>
      <c r="C395" s="6" t="s">
        <v>18</v>
      </c>
      <c r="D395" s="6" t="s">
        <v>351</v>
      </c>
      <c r="E395" s="6" t="s">
        <v>122</v>
      </c>
      <c r="F395" s="6"/>
      <c r="G395" s="159">
        <f>G396</f>
        <v>329.91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59">
        <f>Z396</f>
        <v>400</v>
      </c>
    </row>
    <row r="396" spans="1:26" ht="16.5" outlineLevel="6" thickBot="1">
      <c r="A396" s="97" t="s">
        <v>87</v>
      </c>
      <c r="B396" s="135">
        <v>953</v>
      </c>
      <c r="C396" s="94" t="s">
        <v>18</v>
      </c>
      <c r="D396" s="94" t="s">
        <v>351</v>
      </c>
      <c r="E396" s="94" t="s">
        <v>88</v>
      </c>
      <c r="F396" s="94"/>
      <c r="G396" s="160">
        <v>329.91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60">
        <v>400</v>
      </c>
    </row>
    <row r="397" spans="1:26" ht="32.25" outlineLevel="6" thickBot="1">
      <c r="A397" s="136" t="s">
        <v>237</v>
      </c>
      <c r="B397" s="140">
        <v>953</v>
      </c>
      <c r="C397" s="9" t="s">
        <v>18</v>
      </c>
      <c r="D397" s="9" t="s">
        <v>352</v>
      </c>
      <c r="E397" s="9" t="s">
        <v>5</v>
      </c>
      <c r="F397" s="9"/>
      <c r="G397" s="156">
        <f>G398</f>
        <v>499.9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6">
        <f>Z398</f>
        <v>429</v>
      </c>
    </row>
    <row r="398" spans="1:26" ht="32.25" outlineLevel="6" thickBot="1">
      <c r="A398" s="126" t="s">
        <v>191</v>
      </c>
      <c r="B398" s="133">
        <v>953</v>
      </c>
      <c r="C398" s="92" t="s">
        <v>18</v>
      </c>
      <c r="D398" s="92" t="s">
        <v>353</v>
      </c>
      <c r="E398" s="92" t="s">
        <v>5</v>
      </c>
      <c r="F398" s="92"/>
      <c r="G398" s="158">
        <f>G399</f>
        <v>499.9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  <c r="Z398" s="158">
        <f>Z399</f>
        <v>429</v>
      </c>
    </row>
    <row r="399" spans="1:26" ht="16.5" outlineLevel="6" thickBot="1">
      <c r="A399" s="5" t="s">
        <v>123</v>
      </c>
      <c r="B399" s="21">
        <v>953</v>
      </c>
      <c r="C399" s="6" t="s">
        <v>18</v>
      </c>
      <c r="D399" s="6" t="s">
        <v>353</v>
      </c>
      <c r="E399" s="6" t="s">
        <v>122</v>
      </c>
      <c r="F399" s="6"/>
      <c r="G399" s="159">
        <f>G400</f>
        <v>499.9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59">
        <f>Z400</f>
        <v>429</v>
      </c>
    </row>
    <row r="400" spans="1:26" ht="16.5" outlineLevel="6" thickBot="1">
      <c r="A400" s="97" t="s">
        <v>87</v>
      </c>
      <c r="B400" s="135">
        <v>953</v>
      </c>
      <c r="C400" s="94" t="s">
        <v>18</v>
      </c>
      <c r="D400" s="94" t="s">
        <v>353</v>
      </c>
      <c r="E400" s="94" t="s">
        <v>88</v>
      </c>
      <c r="F400" s="94"/>
      <c r="G400" s="160">
        <v>499.9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48148.89725</v>
      </c>
      <c r="Y400" s="59">
        <f>X400/G400*100</f>
        <v>9631.705791158232</v>
      </c>
      <c r="Z400" s="160">
        <v>429</v>
      </c>
    </row>
    <row r="401" spans="1:26" ht="16.5" outlineLevel="6" thickBot="1">
      <c r="A401" s="125" t="s">
        <v>39</v>
      </c>
      <c r="B401" s="18">
        <v>953</v>
      </c>
      <c r="C401" s="39" t="s">
        <v>19</v>
      </c>
      <c r="D401" s="39" t="s">
        <v>263</v>
      </c>
      <c r="E401" s="39" t="s">
        <v>5</v>
      </c>
      <c r="F401" s="39"/>
      <c r="G401" s="161">
        <f>G406+G402</f>
        <v>74178.3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61">
        <f>Z406+Z402</f>
        <v>74178.48</v>
      </c>
    </row>
    <row r="402" spans="1:26" ht="32.25" outlineLevel="6" thickBot="1">
      <c r="A402" s="113" t="s">
        <v>138</v>
      </c>
      <c r="B402" s="19">
        <v>953</v>
      </c>
      <c r="C402" s="9" t="s">
        <v>19</v>
      </c>
      <c r="D402" s="9" t="s">
        <v>264</v>
      </c>
      <c r="E402" s="9" t="s">
        <v>5</v>
      </c>
      <c r="F402" s="9"/>
      <c r="G402" s="156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56">
        <f>Z403</f>
        <v>0</v>
      </c>
    </row>
    <row r="403" spans="1:26" ht="32.25" outlineLevel="6" thickBot="1">
      <c r="A403" s="113" t="s">
        <v>139</v>
      </c>
      <c r="B403" s="19">
        <v>953</v>
      </c>
      <c r="C403" s="9" t="s">
        <v>19</v>
      </c>
      <c r="D403" s="9" t="s">
        <v>265</v>
      </c>
      <c r="E403" s="9" t="s">
        <v>5</v>
      </c>
      <c r="F403" s="9"/>
      <c r="G403" s="156">
        <f>G404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6">
        <f>Z404</f>
        <v>0</v>
      </c>
    </row>
    <row r="404" spans="1:26" ht="16.5" outlineLevel="6" thickBot="1">
      <c r="A404" s="95" t="s">
        <v>144</v>
      </c>
      <c r="B404" s="91">
        <v>953</v>
      </c>
      <c r="C404" s="92" t="s">
        <v>19</v>
      </c>
      <c r="D404" s="92" t="s">
        <v>354</v>
      </c>
      <c r="E404" s="92" t="s">
        <v>5</v>
      </c>
      <c r="F404" s="92"/>
      <c r="G404" s="158">
        <f>G405</f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0</v>
      </c>
    </row>
    <row r="405" spans="1:26" ht="16.5" outlineLevel="6" thickBot="1">
      <c r="A405" s="5" t="s">
        <v>112</v>
      </c>
      <c r="B405" s="21">
        <v>953</v>
      </c>
      <c r="C405" s="6" t="s">
        <v>19</v>
      </c>
      <c r="D405" s="6" t="s">
        <v>354</v>
      </c>
      <c r="E405" s="6" t="s">
        <v>89</v>
      </c>
      <c r="F405" s="6"/>
      <c r="G405" s="159">
        <v>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59">
        <v>0</v>
      </c>
    </row>
    <row r="406" spans="1:26" ht="32.25" outlineLevel="6" thickBot="1">
      <c r="A406" s="80" t="s">
        <v>394</v>
      </c>
      <c r="B406" s="19">
        <v>953</v>
      </c>
      <c r="C406" s="9" t="s">
        <v>19</v>
      </c>
      <c r="D406" s="9" t="s">
        <v>347</v>
      </c>
      <c r="E406" s="9" t="s">
        <v>5</v>
      </c>
      <c r="F406" s="9"/>
      <c r="G406" s="156">
        <f>G407+G445+G449</f>
        <v>74178.3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56">
        <f>Z407+Z445+Z449</f>
        <v>74178.48</v>
      </c>
    </row>
    <row r="407" spans="1:26" ht="16.5" outlineLevel="6" thickBot="1">
      <c r="A407" s="137" t="s">
        <v>192</v>
      </c>
      <c r="B407" s="20">
        <v>953</v>
      </c>
      <c r="C407" s="11" t="s">
        <v>19</v>
      </c>
      <c r="D407" s="11" t="s">
        <v>355</v>
      </c>
      <c r="E407" s="11" t="s">
        <v>5</v>
      </c>
      <c r="F407" s="11"/>
      <c r="G407" s="157">
        <f>G408+G418+G427+G432+G421+G440+G424</f>
        <v>55958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  <c r="Z407" s="157">
        <f>Z408+Z418+Z427+Z432+Z421+Z440+Z424</f>
        <v>55958.18</v>
      </c>
    </row>
    <row r="408" spans="1:26" ht="31.5" outlineLevel="6">
      <c r="A408" s="95" t="s">
        <v>145</v>
      </c>
      <c r="B408" s="91">
        <v>953</v>
      </c>
      <c r="C408" s="92" t="s">
        <v>19</v>
      </c>
      <c r="D408" s="92" t="s">
        <v>356</v>
      </c>
      <c r="E408" s="92" t="s">
        <v>5</v>
      </c>
      <c r="F408" s="92"/>
      <c r="G408" s="158">
        <f>G409+G412+G415</f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58">
        <f>Z409+Z412+Z415</f>
        <v>0</v>
      </c>
    </row>
    <row r="409" spans="1:26" ht="17.25" customHeight="1" outlineLevel="6" thickBot="1">
      <c r="A409" s="5" t="s">
        <v>114</v>
      </c>
      <c r="B409" s="21">
        <v>953</v>
      </c>
      <c r="C409" s="6" t="s">
        <v>19</v>
      </c>
      <c r="D409" s="6" t="s">
        <v>356</v>
      </c>
      <c r="E409" s="6" t="s">
        <v>113</v>
      </c>
      <c r="F409" s="6"/>
      <c r="G409" s="159">
        <f>G410+G411</f>
        <v>0</v>
      </c>
      <c r="H409" s="159">
        <f aca="true" t="shared" si="85" ref="H409:Z409">H410+H411</f>
        <v>0</v>
      </c>
      <c r="I409" s="159">
        <f t="shared" si="85"/>
        <v>0</v>
      </c>
      <c r="J409" s="159">
        <f t="shared" si="85"/>
        <v>0</v>
      </c>
      <c r="K409" s="159">
        <f t="shared" si="85"/>
        <v>0</v>
      </c>
      <c r="L409" s="159">
        <f t="shared" si="85"/>
        <v>0</v>
      </c>
      <c r="M409" s="159">
        <f t="shared" si="85"/>
        <v>0</v>
      </c>
      <c r="N409" s="159">
        <f t="shared" si="85"/>
        <v>0</v>
      </c>
      <c r="O409" s="159">
        <f t="shared" si="85"/>
        <v>0</v>
      </c>
      <c r="P409" s="159">
        <f t="shared" si="85"/>
        <v>0</v>
      </c>
      <c r="Q409" s="159">
        <f t="shared" si="85"/>
        <v>0</v>
      </c>
      <c r="R409" s="159">
        <f t="shared" si="85"/>
        <v>0</v>
      </c>
      <c r="S409" s="159">
        <f t="shared" si="85"/>
        <v>0</v>
      </c>
      <c r="T409" s="159">
        <f t="shared" si="85"/>
        <v>0</v>
      </c>
      <c r="U409" s="159">
        <f t="shared" si="85"/>
        <v>0</v>
      </c>
      <c r="V409" s="159">
        <f t="shared" si="85"/>
        <v>0</v>
      </c>
      <c r="W409" s="159">
        <f t="shared" si="85"/>
        <v>0</v>
      </c>
      <c r="X409" s="159">
        <f t="shared" si="85"/>
        <v>19460.04851</v>
      </c>
      <c r="Y409" s="159" t="e">
        <f t="shared" si="85"/>
        <v>#DIV/0!</v>
      </c>
      <c r="Z409" s="159">
        <f t="shared" si="85"/>
        <v>0</v>
      </c>
    </row>
    <row r="410" spans="1:26" ht="16.5" outlineLevel="6" thickBot="1">
      <c r="A410" s="89" t="s">
        <v>260</v>
      </c>
      <c r="B410" s="93">
        <v>953</v>
      </c>
      <c r="C410" s="94" t="s">
        <v>19</v>
      </c>
      <c r="D410" s="94" t="s">
        <v>356</v>
      </c>
      <c r="E410" s="94" t="s">
        <v>115</v>
      </c>
      <c r="F410" s="94"/>
      <c r="G410" s="160">
        <v>0</v>
      </c>
      <c r="H410" s="34">
        <f aca="true" t="shared" si="86" ref="H410:X410">H413</f>
        <v>0</v>
      </c>
      <c r="I410" s="34">
        <f t="shared" si="86"/>
        <v>0</v>
      </c>
      <c r="J410" s="34">
        <f t="shared" si="86"/>
        <v>0</v>
      </c>
      <c r="K410" s="34">
        <f t="shared" si="86"/>
        <v>0</v>
      </c>
      <c r="L410" s="34">
        <f t="shared" si="86"/>
        <v>0</v>
      </c>
      <c r="M410" s="34">
        <f t="shared" si="86"/>
        <v>0</v>
      </c>
      <c r="N410" s="34">
        <f t="shared" si="86"/>
        <v>0</v>
      </c>
      <c r="O410" s="34">
        <f t="shared" si="86"/>
        <v>0</v>
      </c>
      <c r="P410" s="34">
        <f t="shared" si="86"/>
        <v>0</v>
      </c>
      <c r="Q410" s="34">
        <f t="shared" si="86"/>
        <v>0</v>
      </c>
      <c r="R410" s="34">
        <f t="shared" si="86"/>
        <v>0</v>
      </c>
      <c r="S410" s="34">
        <f t="shared" si="86"/>
        <v>0</v>
      </c>
      <c r="T410" s="34">
        <f t="shared" si="86"/>
        <v>0</v>
      </c>
      <c r="U410" s="34">
        <f t="shared" si="86"/>
        <v>0</v>
      </c>
      <c r="V410" s="34">
        <f t="shared" si="86"/>
        <v>0</v>
      </c>
      <c r="W410" s="34">
        <f t="shared" si="86"/>
        <v>0</v>
      </c>
      <c r="X410" s="68">
        <f t="shared" si="86"/>
        <v>19460.04851</v>
      </c>
      <c r="Y410" s="59" t="e">
        <f>X410/G410*100</f>
        <v>#DIV/0!</v>
      </c>
      <c r="Z410" s="160">
        <v>0</v>
      </c>
    </row>
    <row r="411" spans="1:26" ht="48" outlineLevel="6" thickBot="1">
      <c r="A411" s="89" t="s">
        <v>257</v>
      </c>
      <c r="B411" s="93">
        <v>953</v>
      </c>
      <c r="C411" s="94" t="s">
        <v>19</v>
      </c>
      <c r="D411" s="94" t="s">
        <v>356</v>
      </c>
      <c r="E411" s="94" t="s">
        <v>258</v>
      </c>
      <c r="F411" s="94"/>
      <c r="G411" s="160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  <c r="Z411" s="160">
        <v>0</v>
      </c>
    </row>
    <row r="412" spans="1:26" ht="32.25" outlineLevel="6" thickBot="1">
      <c r="A412" s="5" t="s">
        <v>101</v>
      </c>
      <c r="B412" s="21">
        <v>953</v>
      </c>
      <c r="C412" s="6" t="s">
        <v>19</v>
      </c>
      <c r="D412" s="6" t="s">
        <v>356</v>
      </c>
      <c r="E412" s="6" t="s">
        <v>95</v>
      </c>
      <c r="F412" s="6"/>
      <c r="G412" s="159">
        <f>G413+G414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  <c r="Z412" s="159">
        <f>Z413+Z414</f>
        <v>0</v>
      </c>
    </row>
    <row r="413" spans="1:26" ht="32.25" outlineLevel="6" thickBot="1">
      <c r="A413" s="89" t="s">
        <v>102</v>
      </c>
      <c r="B413" s="93">
        <v>953</v>
      </c>
      <c r="C413" s="94" t="s">
        <v>19</v>
      </c>
      <c r="D413" s="94" t="s">
        <v>356</v>
      </c>
      <c r="E413" s="94" t="s">
        <v>96</v>
      </c>
      <c r="F413" s="94"/>
      <c r="G413" s="160">
        <v>0</v>
      </c>
      <c r="H413" s="2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44"/>
      <c r="X413" s="65">
        <v>19460.04851</v>
      </c>
      <c r="Y413" s="59" t="e">
        <f>X413/G413*100</f>
        <v>#DIV/0!</v>
      </c>
      <c r="Z413" s="160">
        <v>0</v>
      </c>
    </row>
    <row r="414" spans="1:26" ht="32.25" outlineLevel="6" thickBot="1">
      <c r="A414" s="89" t="s">
        <v>103</v>
      </c>
      <c r="B414" s="93">
        <v>953</v>
      </c>
      <c r="C414" s="94" t="s">
        <v>19</v>
      </c>
      <c r="D414" s="94" t="s">
        <v>356</v>
      </c>
      <c r="E414" s="94" t="s">
        <v>97</v>
      </c>
      <c r="F414" s="94"/>
      <c r="G414" s="160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0">
        <v>0</v>
      </c>
    </row>
    <row r="415" spans="1:26" ht="16.5" outlineLevel="6" thickBot="1">
      <c r="A415" s="5" t="s">
        <v>104</v>
      </c>
      <c r="B415" s="21">
        <v>953</v>
      </c>
      <c r="C415" s="6" t="s">
        <v>19</v>
      </c>
      <c r="D415" s="6" t="s">
        <v>356</v>
      </c>
      <c r="E415" s="6" t="s">
        <v>98</v>
      </c>
      <c r="F415" s="6"/>
      <c r="G415" s="159">
        <f>G416+G417</f>
        <v>0</v>
      </c>
      <c r="H415" s="31">
        <f aca="true" t="shared" si="87" ref="H415:X415">H416</f>
        <v>0</v>
      </c>
      <c r="I415" s="31">
        <f t="shared" si="87"/>
        <v>0</v>
      </c>
      <c r="J415" s="31">
        <f t="shared" si="87"/>
        <v>0</v>
      </c>
      <c r="K415" s="31">
        <f t="shared" si="87"/>
        <v>0</v>
      </c>
      <c r="L415" s="31">
        <f t="shared" si="87"/>
        <v>0</v>
      </c>
      <c r="M415" s="31">
        <f t="shared" si="87"/>
        <v>0</v>
      </c>
      <c r="N415" s="31">
        <f t="shared" si="87"/>
        <v>0</v>
      </c>
      <c r="O415" s="31">
        <f t="shared" si="87"/>
        <v>0</v>
      </c>
      <c r="P415" s="31">
        <f t="shared" si="87"/>
        <v>0</v>
      </c>
      <c r="Q415" s="31">
        <f t="shared" si="87"/>
        <v>0</v>
      </c>
      <c r="R415" s="31">
        <f t="shared" si="87"/>
        <v>0</v>
      </c>
      <c r="S415" s="31">
        <f t="shared" si="87"/>
        <v>0</v>
      </c>
      <c r="T415" s="31">
        <f t="shared" si="87"/>
        <v>0</v>
      </c>
      <c r="U415" s="31">
        <f t="shared" si="87"/>
        <v>0</v>
      </c>
      <c r="V415" s="31">
        <f t="shared" si="87"/>
        <v>0</v>
      </c>
      <c r="W415" s="31">
        <f t="shared" si="87"/>
        <v>0</v>
      </c>
      <c r="X415" s="31">
        <f t="shared" si="87"/>
        <v>0</v>
      </c>
      <c r="Y415" s="59">
        <v>0</v>
      </c>
      <c r="Z415" s="159">
        <f>Z416+Z417</f>
        <v>0</v>
      </c>
    </row>
    <row r="416" spans="1:26" ht="32.25" outlineLevel="6" thickBot="1">
      <c r="A416" s="89" t="s">
        <v>105</v>
      </c>
      <c r="B416" s="93">
        <v>953</v>
      </c>
      <c r="C416" s="94" t="s">
        <v>19</v>
      </c>
      <c r="D416" s="94" t="s">
        <v>356</v>
      </c>
      <c r="E416" s="94" t="s">
        <v>99</v>
      </c>
      <c r="F416" s="94"/>
      <c r="G416" s="160">
        <v>0</v>
      </c>
      <c r="H416" s="34">
        <f aca="true" t="shared" si="88" ref="H416:X416">H419</f>
        <v>0</v>
      </c>
      <c r="I416" s="34">
        <f t="shared" si="88"/>
        <v>0</v>
      </c>
      <c r="J416" s="34">
        <f t="shared" si="88"/>
        <v>0</v>
      </c>
      <c r="K416" s="34">
        <f t="shared" si="88"/>
        <v>0</v>
      </c>
      <c r="L416" s="34">
        <f t="shared" si="88"/>
        <v>0</v>
      </c>
      <c r="M416" s="34">
        <f t="shared" si="88"/>
        <v>0</v>
      </c>
      <c r="N416" s="34">
        <f t="shared" si="88"/>
        <v>0</v>
      </c>
      <c r="O416" s="34">
        <f t="shared" si="88"/>
        <v>0</v>
      </c>
      <c r="P416" s="34">
        <f t="shared" si="88"/>
        <v>0</v>
      </c>
      <c r="Q416" s="34">
        <f t="shared" si="88"/>
        <v>0</v>
      </c>
      <c r="R416" s="34">
        <f t="shared" si="88"/>
        <v>0</v>
      </c>
      <c r="S416" s="34">
        <f t="shared" si="88"/>
        <v>0</v>
      </c>
      <c r="T416" s="34">
        <f t="shared" si="88"/>
        <v>0</v>
      </c>
      <c r="U416" s="34">
        <f t="shared" si="88"/>
        <v>0</v>
      </c>
      <c r="V416" s="34">
        <f t="shared" si="88"/>
        <v>0</v>
      </c>
      <c r="W416" s="34">
        <f t="shared" si="88"/>
        <v>0</v>
      </c>
      <c r="X416" s="34">
        <f t="shared" si="88"/>
        <v>0</v>
      </c>
      <c r="Y416" s="59">
        <v>0</v>
      </c>
      <c r="Z416" s="160">
        <v>0</v>
      </c>
    </row>
    <row r="417" spans="1:26" ht="16.5" outlineLevel="6" thickBot="1">
      <c r="A417" s="89" t="s">
        <v>106</v>
      </c>
      <c r="B417" s="93">
        <v>953</v>
      </c>
      <c r="C417" s="94" t="s">
        <v>19</v>
      </c>
      <c r="D417" s="94" t="s">
        <v>356</v>
      </c>
      <c r="E417" s="94" t="s">
        <v>100</v>
      </c>
      <c r="F417" s="94"/>
      <c r="G417" s="160"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55"/>
      <c r="Y417" s="59"/>
      <c r="Z417" s="160">
        <v>0</v>
      </c>
    </row>
    <row r="418" spans="1:26" ht="32.25" outlineLevel="6" thickBot="1">
      <c r="A418" s="95" t="s">
        <v>164</v>
      </c>
      <c r="B418" s="91">
        <v>953</v>
      </c>
      <c r="C418" s="92" t="s">
        <v>19</v>
      </c>
      <c r="D418" s="92" t="s">
        <v>357</v>
      </c>
      <c r="E418" s="92" t="s">
        <v>5</v>
      </c>
      <c r="F418" s="92"/>
      <c r="G418" s="158">
        <f>G419</f>
        <v>55958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55"/>
      <c r="Y418" s="59"/>
      <c r="Z418" s="158">
        <f>Z419</f>
        <v>55958.18</v>
      </c>
    </row>
    <row r="419" spans="1:26" ht="16.5" outlineLevel="6" thickBot="1">
      <c r="A419" s="5" t="s">
        <v>123</v>
      </c>
      <c r="B419" s="21">
        <v>953</v>
      </c>
      <c r="C419" s="6" t="s">
        <v>19</v>
      </c>
      <c r="D419" s="6" t="s">
        <v>357</v>
      </c>
      <c r="E419" s="6" t="s">
        <v>122</v>
      </c>
      <c r="F419" s="6"/>
      <c r="G419" s="159">
        <f>G420</f>
        <v>55958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>
        <v>0</v>
      </c>
      <c r="Y419" s="59">
        <v>0</v>
      </c>
      <c r="Z419" s="159">
        <f>Z420</f>
        <v>55958.18</v>
      </c>
    </row>
    <row r="420" spans="1:26" ht="48" outlineLevel="6" thickBot="1">
      <c r="A420" s="100" t="s">
        <v>213</v>
      </c>
      <c r="B420" s="93">
        <v>953</v>
      </c>
      <c r="C420" s="94" t="s">
        <v>19</v>
      </c>
      <c r="D420" s="94" t="s">
        <v>357</v>
      </c>
      <c r="E420" s="94" t="s">
        <v>89</v>
      </c>
      <c r="F420" s="94"/>
      <c r="G420" s="160">
        <v>55958</v>
      </c>
      <c r="H420" s="31" t="e">
        <f>H427+#REF!+#REF!+H439+H456+#REF!</f>
        <v>#REF!</v>
      </c>
      <c r="I420" s="31" t="e">
        <f>I427+#REF!+#REF!+I439+I456+#REF!</f>
        <v>#REF!</v>
      </c>
      <c r="J420" s="31" t="e">
        <f>J427+#REF!+#REF!+J439+J456+#REF!</f>
        <v>#REF!</v>
      </c>
      <c r="K420" s="31" t="e">
        <f>K427+#REF!+#REF!+K439+K456+#REF!</f>
        <v>#REF!</v>
      </c>
      <c r="L420" s="31" t="e">
        <f>L427+#REF!+#REF!+L439+L456+#REF!</f>
        <v>#REF!</v>
      </c>
      <c r="M420" s="31" t="e">
        <f>M427+#REF!+#REF!+M439+M456+#REF!</f>
        <v>#REF!</v>
      </c>
      <c r="N420" s="31" t="e">
        <f>N427+#REF!+#REF!+N439+N456+#REF!</f>
        <v>#REF!</v>
      </c>
      <c r="O420" s="31" t="e">
        <f>O427+#REF!+#REF!+O439+O456+#REF!</f>
        <v>#REF!</v>
      </c>
      <c r="P420" s="31" t="e">
        <f>P427+#REF!+#REF!+P439+P456+#REF!</f>
        <v>#REF!</v>
      </c>
      <c r="Q420" s="31" t="e">
        <f>Q427+#REF!+#REF!+Q439+Q456+#REF!</f>
        <v>#REF!</v>
      </c>
      <c r="R420" s="31" t="e">
        <f>R427+#REF!+#REF!+R439+R456+#REF!</f>
        <v>#REF!</v>
      </c>
      <c r="S420" s="31" t="e">
        <f>S427+#REF!+#REF!+S439+S456+#REF!</f>
        <v>#REF!</v>
      </c>
      <c r="T420" s="31" t="e">
        <f>T427+#REF!+#REF!+T439+T456+#REF!</f>
        <v>#REF!</v>
      </c>
      <c r="U420" s="31" t="e">
        <f>U427+#REF!+#REF!+U439+U456+#REF!</f>
        <v>#REF!</v>
      </c>
      <c r="V420" s="31" t="e">
        <f>V427+#REF!+#REF!+V439+V456+#REF!</f>
        <v>#REF!</v>
      </c>
      <c r="W420" s="31" t="e">
        <f>W427+#REF!+#REF!+W439+W456+#REF!</f>
        <v>#REF!</v>
      </c>
      <c r="X420" s="69" t="e">
        <f>X427+#REF!+#REF!+X439+X456+#REF!</f>
        <v>#REF!</v>
      </c>
      <c r="Y420" s="59" t="e">
        <f>X420/G420*100</f>
        <v>#REF!</v>
      </c>
      <c r="Z420" s="160">
        <v>55958.18</v>
      </c>
    </row>
    <row r="421" spans="1:26" ht="32.25" outlineLevel="6" thickBot="1">
      <c r="A421" s="126" t="s">
        <v>210</v>
      </c>
      <c r="B421" s="91">
        <v>953</v>
      </c>
      <c r="C421" s="92" t="s">
        <v>19</v>
      </c>
      <c r="D421" s="92" t="s">
        <v>358</v>
      </c>
      <c r="E421" s="92" t="s">
        <v>5</v>
      </c>
      <c r="F421" s="92"/>
      <c r="G421" s="158">
        <f>G422</f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58">
        <f>Z422</f>
        <v>0</v>
      </c>
    </row>
    <row r="422" spans="1:26" ht="16.5" outlineLevel="6" thickBot="1">
      <c r="A422" s="5" t="s">
        <v>123</v>
      </c>
      <c r="B422" s="21">
        <v>953</v>
      </c>
      <c r="C422" s="6" t="s">
        <v>19</v>
      </c>
      <c r="D422" s="6" t="s">
        <v>358</v>
      </c>
      <c r="E422" s="6" t="s">
        <v>122</v>
      </c>
      <c r="F422" s="6"/>
      <c r="G422" s="159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  <c r="Z422" s="159">
        <f>Z423</f>
        <v>0</v>
      </c>
    </row>
    <row r="423" spans="1:26" ht="16.5" outlineLevel="6" thickBot="1">
      <c r="A423" s="97" t="s">
        <v>87</v>
      </c>
      <c r="B423" s="93">
        <v>953</v>
      </c>
      <c r="C423" s="94" t="s">
        <v>19</v>
      </c>
      <c r="D423" s="94" t="s">
        <v>358</v>
      </c>
      <c r="E423" s="94" t="s">
        <v>88</v>
      </c>
      <c r="F423" s="94"/>
      <c r="G423" s="160"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  <c r="Z423" s="160">
        <v>0</v>
      </c>
    </row>
    <row r="424" spans="1:26" ht="16.5" outlineLevel="6" thickBot="1">
      <c r="A424" s="126" t="s">
        <v>249</v>
      </c>
      <c r="B424" s="91">
        <v>953</v>
      </c>
      <c r="C424" s="92" t="s">
        <v>19</v>
      </c>
      <c r="D424" s="92" t="s">
        <v>359</v>
      </c>
      <c r="E424" s="92" t="s">
        <v>5</v>
      </c>
      <c r="F424" s="92"/>
      <c r="G424" s="158">
        <f>G425</f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  <c r="Z424" s="158">
        <f>Z425</f>
        <v>0</v>
      </c>
    </row>
    <row r="425" spans="1:26" ht="16.5" outlineLevel="6" thickBot="1">
      <c r="A425" s="5" t="s">
        <v>123</v>
      </c>
      <c r="B425" s="21">
        <v>953</v>
      </c>
      <c r="C425" s="6" t="s">
        <v>19</v>
      </c>
      <c r="D425" s="6" t="s">
        <v>359</v>
      </c>
      <c r="E425" s="6" t="s">
        <v>122</v>
      </c>
      <c r="F425" s="6"/>
      <c r="G425" s="159">
        <f>G426</f>
        <v>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  <c r="Z425" s="159">
        <f>Z426</f>
        <v>0</v>
      </c>
    </row>
    <row r="426" spans="1:26" ht="16.5" outlineLevel="6" thickBot="1">
      <c r="A426" s="97" t="s">
        <v>87</v>
      </c>
      <c r="B426" s="93">
        <v>953</v>
      </c>
      <c r="C426" s="94" t="s">
        <v>19</v>
      </c>
      <c r="D426" s="94" t="s">
        <v>359</v>
      </c>
      <c r="E426" s="94" t="s">
        <v>88</v>
      </c>
      <c r="F426" s="94"/>
      <c r="G426" s="160">
        <v>0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69"/>
      <c r="Y426" s="59"/>
      <c r="Z426" s="160">
        <v>0</v>
      </c>
    </row>
    <row r="427" spans="1:26" ht="34.5" customHeight="1" outlineLevel="6" thickBot="1">
      <c r="A427" s="138" t="s">
        <v>193</v>
      </c>
      <c r="B427" s="107">
        <v>953</v>
      </c>
      <c r="C427" s="92" t="s">
        <v>19</v>
      </c>
      <c r="D427" s="92" t="s">
        <v>360</v>
      </c>
      <c r="E427" s="92" t="s">
        <v>5</v>
      </c>
      <c r="F427" s="92"/>
      <c r="G427" s="158">
        <f>G428+G430</f>
        <v>0</v>
      </c>
      <c r="H427" s="32">
        <f aca="true" t="shared" si="89" ref="H427:X427">H435</f>
        <v>0</v>
      </c>
      <c r="I427" s="32">
        <f t="shared" si="89"/>
        <v>0</v>
      </c>
      <c r="J427" s="32">
        <f t="shared" si="89"/>
        <v>0</v>
      </c>
      <c r="K427" s="32">
        <f t="shared" si="89"/>
        <v>0</v>
      </c>
      <c r="L427" s="32">
        <f t="shared" si="89"/>
        <v>0</v>
      </c>
      <c r="M427" s="32">
        <f t="shared" si="89"/>
        <v>0</v>
      </c>
      <c r="N427" s="32">
        <f t="shared" si="89"/>
        <v>0</v>
      </c>
      <c r="O427" s="32">
        <f t="shared" si="89"/>
        <v>0</v>
      </c>
      <c r="P427" s="32">
        <f t="shared" si="89"/>
        <v>0</v>
      </c>
      <c r="Q427" s="32">
        <f t="shared" si="89"/>
        <v>0</v>
      </c>
      <c r="R427" s="32">
        <f t="shared" si="89"/>
        <v>0</v>
      </c>
      <c r="S427" s="32">
        <f t="shared" si="89"/>
        <v>0</v>
      </c>
      <c r="T427" s="32">
        <f t="shared" si="89"/>
        <v>0</v>
      </c>
      <c r="U427" s="32">
        <f t="shared" si="89"/>
        <v>0</v>
      </c>
      <c r="V427" s="32">
        <f t="shared" si="89"/>
        <v>0</v>
      </c>
      <c r="W427" s="32">
        <f t="shared" si="89"/>
        <v>0</v>
      </c>
      <c r="X427" s="70">
        <f t="shared" si="89"/>
        <v>2744.868</v>
      </c>
      <c r="Y427" s="59" t="e">
        <f>X427/G427*100</f>
        <v>#DIV/0!</v>
      </c>
      <c r="Z427" s="158">
        <f>Z428+Z430</f>
        <v>0</v>
      </c>
    </row>
    <row r="428" spans="1:26" ht="34.5" customHeight="1" outlineLevel="6" thickBot="1">
      <c r="A428" s="5" t="s">
        <v>101</v>
      </c>
      <c r="B428" s="21">
        <v>953</v>
      </c>
      <c r="C428" s="6" t="s">
        <v>19</v>
      </c>
      <c r="D428" s="6" t="s">
        <v>360</v>
      </c>
      <c r="E428" s="6" t="s">
        <v>95</v>
      </c>
      <c r="F428" s="6"/>
      <c r="G428" s="159">
        <f>G429</f>
        <v>0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  <c r="Z428" s="159">
        <f>Z429</f>
        <v>0</v>
      </c>
    </row>
    <row r="429" spans="1:26" ht="35.25" customHeight="1" outlineLevel="6" thickBot="1">
      <c r="A429" s="89" t="s">
        <v>103</v>
      </c>
      <c r="B429" s="93">
        <v>953</v>
      </c>
      <c r="C429" s="94" t="s">
        <v>19</v>
      </c>
      <c r="D429" s="94" t="s">
        <v>360</v>
      </c>
      <c r="E429" s="94" t="s">
        <v>97</v>
      </c>
      <c r="F429" s="94"/>
      <c r="G429" s="160">
        <v>0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  <c r="Z429" s="160">
        <v>0</v>
      </c>
    </row>
    <row r="430" spans="1:26" ht="21" customHeight="1" outlineLevel="6" thickBot="1">
      <c r="A430" s="5" t="s">
        <v>123</v>
      </c>
      <c r="B430" s="21">
        <v>953</v>
      </c>
      <c r="C430" s="6" t="s">
        <v>19</v>
      </c>
      <c r="D430" s="6" t="s">
        <v>360</v>
      </c>
      <c r="E430" s="6" t="s">
        <v>122</v>
      </c>
      <c r="F430" s="6"/>
      <c r="G430" s="159">
        <f>G431</f>
        <v>0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  <c r="Z430" s="159">
        <f>Z431</f>
        <v>0</v>
      </c>
    </row>
    <row r="431" spans="1:26" ht="48.75" customHeight="1" outlineLevel="6" thickBot="1">
      <c r="A431" s="100" t="s">
        <v>213</v>
      </c>
      <c r="B431" s="93">
        <v>953</v>
      </c>
      <c r="C431" s="94" t="s">
        <v>19</v>
      </c>
      <c r="D431" s="94" t="s">
        <v>360</v>
      </c>
      <c r="E431" s="94" t="s">
        <v>89</v>
      </c>
      <c r="F431" s="94"/>
      <c r="G431" s="160"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  <c r="Z431" s="160">
        <v>0</v>
      </c>
    </row>
    <row r="432" spans="1:26" ht="23.25" customHeight="1" outlineLevel="6" thickBot="1">
      <c r="A432" s="139" t="s">
        <v>194</v>
      </c>
      <c r="B432" s="141">
        <v>953</v>
      </c>
      <c r="C432" s="108" t="s">
        <v>19</v>
      </c>
      <c r="D432" s="108" t="s">
        <v>361</v>
      </c>
      <c r="E432" s="108" t="s">
        <v>5</v>
      </c>
      <c r="F432" s="108"/>
      <c r="G432" s="162">
        <f>G433+G435+G438</f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  <c r="Z432" s="162">
        <f>Z433+Z435+Z438</f>
        <v>0</v>
      </c>
    </row>
    <row r="433" spans="1:26" ht="18.75" customHeight="1" outlineLevel="6" thickBot="1">
      <c r="A433" s="5" t="s">
        <v>114</v>
      </c>
      <c r="B433" s="21">
        <v>953</v>
      </c>
      <c r="C433" s="6" t="s">
        <v>19</v>
      </c>
      <c r="D433" s="6" t="s">
        <v>361</v>
      </c>
      <c r="E433" s="6" t="s">
        <v>113</v>
      </c>
      <c r="F433" s="6"/>
      <c r="G433" s="159">
        <f>G434</f>
        <v>0</v>
      </c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6"/>
      <c r="Y433" s="59"/>
      <c r="Z433" s="159">
        <f>Z434</f>
        <v>0</v>
      </c>
    </row>
    <row r="434" spans="1:26" ht="19.5" customHeight="1" outlineLevel="6" thickBot="1">
      <c r="A434" s="89" t="s">
        <v>260</v>
      </c>
      <c r="B434" s="93">
        <v>953</v>
      </c>
      <c r="C434" s="94" t="s">
        <v>19</v>
      </c>
      <c r="D434" s="94" t="s">
        <v>361</v>
      </c>
      <c r="E434" s="94" t="s">
        <v>115</v>
      </c>
      <c r="F434" s="94"/>
      <c r="G434" s="160">
        <v>0</v>
      </c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6"/>
      <c r="Y434" s="59"/>
      <c r="Z434" s="160">
        <v>0</v>
      </c>
    </row>
    <row r="435" spans="1:26" ht="20.25" customHeight="1" outlineLevel="6" thickBot="1">
      <c r="A435" s="5" t="s">
        <v>101</v>
      </c>
      <c r="B435" s="21">
        <v>953</v>
      </c>
      <c r="C435" s="6" t="s">
        <v>19</v>
      </c>
      <c r="D435" s="6" t="s">
        <v>361</v>
      </c>
      <c r="E435" s="6" t="s">
        <v>95</v>
      </c>
      <c r="F435" s="6"/>
      <c r="G435" s="159">
        <f>G437+G436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>
        <v>2744.868</v>
      </c>
      <c r="Y435" s="59" t="e">
        <f>X435/G435*100</f>
        <v>#DIV/0!</v>
      </c>
      <c r="Z435" s="159">
        <f>Z437+Z436</f>
        <v>0</v>
      </c>
    </row>
    <row r="436" spans="1:26" ht="32.25" outlineLevel="6" thickBot="1">
      <c r="A436" s="89" t="s">
        <v>102</v>
      </c>
      <c r="B436" s="93">
        <v>953</v>
      </c>
      <c r="C436" s="94" t="s">
        <v>19</v>
      </c>
      <c r="D436" s="94" t="s">
        <v>361</v>
      </c>
      <c r="E436" s="94" t="s">
        <v>96</v>
      </c>
      <c r="F436" s="94"/>
      <c r="G436" s="160"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60">
        <v>0</v>
      </c>
    </row>
    <row r="437" spans="1:26" ht="32.25" outlineLevel="6" thickBot="1">
      <c r="A437" s="89" t="s">
        <v>103</v>
      </c>
      <c r="B437" s="93">
        <v>953</v>
      </c>
      <c r="C437" s="94" t="s">
        <v>19</v>
      </c>
      <c r="D437" s="94" t="s">
        <v>361</v>
      </c>
      <c r="E437" s="94" t="s">
        <v>97</v>
      </c>
      <c r="F437" s="94"/>
      <c r="G437" s="160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60">
        <v>0</v>
      </c>
    </row>
    <row r="438" spans="1:26" ht="16.5" outlineLevel="6" thickBot="1">
      <c r="A438" s="5" t="s">
        <v>123</v>
      </c>
      <c r="B438" s="21">
        <v>953</v>
      </c>
      <c r="C438" s="6" t="s">
        <v>19</v>
      </c>
      <c r="D438" s="6" t="s">
        <v>361</v>
      </c>
      <c r="E438" s="6" t="s">
        <v>122</v>
      </c>
      <c r="F438" s="6"/>
      <c r="G438" s="159">
        <f>G439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f>Z439</f>
        <v>0</v>
      </c>
    </row>
    <row r="439" spans="1:26" ht="48" outlineLevel="6" thickBot="1">
      <c r="A439" s="100" t="s">
        <v>213</v>
      </c>
      <c r="B439" s="93">
        <v>953</v>
      </c>
      <c r="C439" s="94" t="s">
        <v>19</v>
      </c>
      <c r="D439" s="94" t="s">
        <v>361</v>
      </c>
      <c r="E439" s="94" t="s">
        <v>89</v>
      </c>
      <c r="F439" s="94"/>
      <c r="G439" s="160">
        <v>0</v>
      </c>
      <c r="H439" s="32">
        <f aca="true" t="shared" si="90" ref="H439:X439">H445</f>
        <v>0</v>
      </c>
      <c r="I439" s="32">
        <f t="shared" si="90"/>
        <v>0</v>
      </c>
      <c r="J439" s="32">
        <f t="shared" si="90"/>
        <v>0</v>
      </c>
      <c r="K439" s="32">
        <f t="shared" si="90"/>
        <v>0</v>
      </c>
      <c r="L439" s="32">
        <f t="shared" si="90"/>
        <v>0</v>
      </c>
      <c r="M439" s="32">
        <f t="shared" si="90"/>
        <v>0</v>
      </c>
      <c r="N439" s="32">
        <f t="shared" si="90"/>
        <v>0</v>
      </c>
      <c r="O439" s="32">
        <f t="shared" si="90"/>
        <v>0</v>
      </c>
      <c r="P439" s="32">
        <f t="shared" si="90"/>
        <v>0</v>
      </c>
      <c r="Q439" s="32">
        <f t="shared" si="90"/>
        <v>0</v>
      </c>
      <c r="R439" s="32">
        <f t="shared" si="90"/>
        <v>0</v>
      </c>
      <c r="S439" s="32">
        <f t="shared" si="90"/>
        <v>0</v>
      </c>
      <c r="T439" s="32">
        <f t="shared" si="90"/>
        <v>0</v>
      </c>
      <c r="U439" s="32">
        <f t="shared" si="90"/>
        <v>0</v>
      </c>
      <c r="V439" s="32">
        <f t="shared" si="90"/>
        <v>0</v>
      </c>
      <c r="W439" s="32">
        <f t="shared" si="90"/>
        <v>0</v>
      </c>
      <c r="X439" s="67">
        <f t="shared" si="90"/>
        <v>3215.05065</v>
      </c>
      <c r="Y439" s="59" t="e">
        <f>X439/G439*100</f>
        <v>#DIV/0!</v>
      </c>
      <c r="Z439" s="160">
        <v>0</v>
      </c>
    </row>
    <row r="440" spans="1:26" ht="63.75" outlineLevel="6" thickBot="1">
      <c r="A440" s="115" t="s">
        <v>217</v>
      </c>
      <c r="B440" s="91">
        <v>953</v>
      </c>
      <c r="C440" s="92" t="s">
        <v>19</v>
      </c>
      <c r="D440" s="92" t="s">
        <v>362</v>
      </c>
      <c r="E440" s="92" t="s">
        <v>5</v>
      </c>
      <c r="F440" s="92"/>
      <c r="G440" s="158">
        <f>G441+G443</f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  <c r="Z440" s="158">
        <f>Z441+Z443</f>
        <v>0</v>
      </c>
    </row>
    <row r="441" spans="1:26" ht="32.25" outlineLevel="6" thickBot="1">
      <c r="A441" s="5" t="s">
        <v>101</v>
      </c>
      <c r="B441" s="21">
        <v>953</v>
      </c>
      <c r="C441" s="6" t="s">
        <v>19</v>
      </c>
      <c r="D441" s="6" t="s">
        <v>362</v>
      </c>
      <c r="E441" s="6" t="s">
        <v>95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  <c r="Z441" s="159">
        <f>Z442</f>
        <v>0</v>
      </c>
    </row>
    <row r="442" spans="1:26" ht="32.25" outlineLevel="6" thickBot="1">
      <c r="A442" s="89" t="s">
        <v>103</v>
      </c>
      <c r="B442" s="93">
        <v>953</v>
      </c>
      <c r="C442" s="94" t="s">
        <v>19</v>
      </c>
      <c r="D442" s="94" t="s">
        <v>362</v>
      </c>
      <c r="E442" s="94" t="s">
        <v>97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  <c r="Z442" s="160">
        <v>0</v>
      </c>
    </row>
    <row r="443" spans="1:26" ht="16.5" outlineLevel="6" thickBot="1">
      <c r="A443" s="5" t="s">
        <v>123</v>
      </c>
      <c r="B443" s="21">
        <v>953</v>
      </c>
      <c r="C443" s="6" t="s">
        <v>19</v>
      </c>
      <c r="D443" s="6" t="s">
        <v>362</v>
      </c>
      <c r="E443" s="6" t="s">
        <v>122</v>
      </c>
      <c r="F443" s="6"/>
      <c r="G443" s="159">
        <f>G444</f>
        <v>0</v>
      </c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153"/>
      <c r="Y443" s="59"/>
      <c r="Z443" s="159">
        <f>Z444</f>
        <v>0</v>
      </c>
    </row>
    <row r="444" spans="1:26" ht="48" outlineLevel="6" thickBot="1">
      <c r="A444" s="100" t="s">
        <v>213</v>
      </c>
      <c r="B444" s="93">
        <v>953</v>
      </c>
      <c r="C444" s="94" t="s">
        <v>19</v>
      </c>
      <c r="D444" s="94" t="s">
        <v>362</v>
      </c>
      <c r="E444" s="94" t="s">
        <v>89</v>
      </c>
      <c r="F444" s="94"/>
      <c r="G444" s="160">
        <v>0</v>
      </c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153"/>
      <c r="Y444" s="59"/>
      <c r="Z444" s="160">
        <v>0</v>
      </c>
    </row>
    <row r="445" spans="1:26" ht="32.25" outlineLevel="6" thickBot="1">
      <c r="A445" s="13" t="s">
        <v>195</v>
      </c>
      <c r="B445" s="20">
        <v>953</v>
      </c>
      <c r="C445" s="9" t="s">
        <v>19</v>
      </c>
      <c r="D445" s="9" t="s">
        <v>363</v>
      </c>
      <c r="E445" s="9" t="s">
        <v>5</v>
      </c>
      <c r="F445" s="9"/>
      <c r="G445" s="156">
        <f>G446</f>
        <v>18220.3</v>
      </c>
      <c r="H445" s="2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44"/>
      <c r="X445" s="65">
        <v>3215.05065</v>
      </c>
      <c r="Y445" s="59">
        <f>X445/G445*100</f>
        <v>17.645432018133622</v>
      </c>
      <c r="Z445" s="156">
        <f>Z446</f>
        <v>18220.3</v>
      </c>
    </row>
    <row r="446" spans="1:26" ht="32.25" outlineLevel="6" thickBot="1">
      <c r="A446" s="95" t="s">
        <v>196</v>
      </c>
      <c r="B446" s="91">
        <v>953</v>
      </c>
      <c r="C446" s="92" t="s">
        <v>19</v>
      </c>
      <c r="D446" s="92" t="s">
        <v>364</v>
      </c>
      <c r="E446" s="92" t="s">
        <v>5</v>
      </c>
      <c r="F446" s="92"/>
      <c r="G446" s="158">
        <f>G447</f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8">
        <f>Z447</f>
        <v>18220.3</v>
      </c>
    </row>
    <row r="447" spans="1:26" ht="16.5" outlineLevel="6" thickBot="1">
      <c r="A447" s="5" t="s">
        <v>123</v>
      </c>
      <c r="B447" s="21">
        <v>953</v>
      </c>
      <c r="C447" s="6" t="s">
        <v>19</v>
      </c>
      <c r="D447" s="6" t="s">
        <v>364</v>
      </c>
      <c r="E447" s="6" t="s">
        <v>122</v>
      </c>
      <c r="F447" s="6"/>
      <c r="G447" s="159">
        <f>G448</f>
        <v>18220.3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9">
        <f>Z448</f>
        <v>18220.3</v>
      </c>
    </row>
    <row r="448" spans="1:26" ht="48" outlineLevel="6" thickBot="1">
      <c r="A448" s="100" t="s">
        <v>213</v>
      </c>
      <c r="B448" s="93">
        <v>953</v>
      </c>
      <c r="C448" s="94" t="s">
        <v>19</v>
      </c>
      <c r="D448" s="94" t="s">
        <v>364</v>
      </c>
      <c r="E448" s="94" t="s">
        <v>89</v>
      </c>
      <c r="F448" s="94"/>
      <c r="G448" s="160">
        <v>18220.3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60">
        <v>18220.3</v>
      </c>
    </row>
    <row r="449" spans="1:26" ht="32.25" outlineLevel="6" thickBot="1">
      <c r="A449" s="136" t="s">
        <v>237</v>
      </c>
      <c r="B449" s="20">
        <v>953</v>
      </c>
      <c r="C449" s="9" t="s">
        <v>19</v>
      </c>
      <c r="D449" s="9" t="s">
        <v>352</v>
      </c>
      <c r="E449" s="9" t="s">
        <v>5</v>
      </c>
      <c r="F449" s="9"/>
      <c r="G449" s="10">
        <f>G453+G450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0">
        <f>Z453+Z450</f>
        <v>0</v>
      </c>
    </row>
    <row r="450" spans="1:26" ht="32.25" outlineLevel="6" thickBot="1">
      <c r="A450" s="126" t="s">
        <v>246</v>
      </c>
      <c r="B450" s="91">
        <v>953</v>
      </c>
      <c r="C450" s="92" t="s">
        <v>19</v>
      </c>
      <c r="D450" s="92" t="s">
        <v>365</v>
      </c>
      <c r="E450" s="92" t="s">
        <v>5</v>
      </c>
      <c r="F450" s="92"/>
      <c r="G450" s="158">
        <f>G451</f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8">
        <f>Z451</f>
        <v>0</v>
      </c>
    </row>
    <row r="451" spans="1:26" ht="16.5" outlineLevel="6" thickBot="1">
      <c r="A451" s="5" t="s">
        <v>123</v>
      </c>
      <c r="B451" s="21">
        <v>953</v>
      </c>
      <c r="C451" s="6" t="s">
        <v>19</v>
      </c>
      <c r="D451" s="6" t="s">
        <v>365</v>
      </c>
      <c r="E451" s="6" t="s">
        <v>122</v>
      </c>
      <c r="F451" s="6"/>
      <c r="G451" s="159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59">
        <f>Z452</f>
        <v>0</v>
      </c>
    </row>
    <row r="452" spans="1:26" ht="16.5" outlineLevel="6" thickBot="1">
      <c r="A452" s="97" t="s">
        <v>87</v>
      </c>
      <c r="B452" s="93">
        <v>953</v>
      </c>
      <c r="C452" s="94" t="s">
        <v>19</v>
      </c>
      <c r="D452" s="94" t="s">
        <v>365</v>
      </c>
      <c r="E452" s="94" t="s">
        <v>88</v>
      </c>
      <c r="F452" s="94"/>
      <c r="G452" s="160"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60">
        <v>0</v>
      </c>
    </row>
    <row r="453" spans="1:26" ht="32.25" outlineLevel="6" thickBot="1">
      <c r="A453" s="126" t="s">
        <v>225</v>
      </c>
      <c r="B453" s="91">
        <v>953</v>
      </c>
      <c r="C453" s="92" t="s">
        <v>19</v>
      </c>
      <c r="D453" s="92" t="s">
        <v>366</v>
      </c>
      <c r="E453" s="92" t="s">
        <v>5</v>
      </c>
      <c r="F453" s="92"/>
      <c r="G453" s="16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6">
        <f>Z454</f>
        <v>0</v>
      </c>
    </row>
    <row r="454" spans="1:26" ht="16.5" outlineLevel="6" thickBot="1">
      <c r="A454" s="5" t="s">
        <v>123</v>
      </c>
      <c r="B454" s="21">
        <v>953</v>
      </c>
      <c r="C454" s="6" t="s">
        <v>19</v>
      </c>
      <c r="D454" s="6" t="s">
        <v>366</v>
      </c>
      <c r="E454" s="6" t="s">
        <v>122</v>
      </c>
      <c r="F454" s="6"/>
      <c r="G454" s="7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7">
        <f>Z455</f>
        <v>0</v>
      </c>
    </row>
    <row r="455" spans="1:26" ht="16.5" outlineLevel="6" thickBot="1">
      <c r="A455" s="97" t="s">
        <v>87</v>
      </c>
      <c r="B455" s="93">
        <v>953</v>
      </c>
      <c r="C455" s="94" t="s">
        <v>19</v>
      </c>
      <c r="D455" s="94" t="s">
        <v>366</v>
      </c>
      <c r="E455" s="94" t="s">
        <v>88</v>
      </c>
      <c r="F455" s="94"/>
      <c r="G455" s="99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99">
        <v>0</v>
      </c>
    </row>
    <row r="456" spans="1:26" ht="16.5" outlineLevel="6" thickBot="1">
      <c r="A456" s="125" t="s">
        <v>197</v>
      </c>
      <c r="B456" s="18">
        <v>953</v>
      </c>
      <c r="C456" s="39" t="s">
        <v>20</v>
      </c>
      <c r="D456" s="39" t="s">
        <v>263</v>
      </c>
      <c r="E456" s="39" t="s">
        <v>5</v>
      </c>
      <c r="F456" s="39"/>
      <c r="G456" s="161">
        <f>G457</f>
        <v>700</v>
      </c>
      <c r="H456" s="32">
        <f aca="true" t="shared" si="91" ref="H456:X456">H457</f>
        <v>0</v>
      </c>
      <c r="I456" s="32">
        <f t="shared" si="91"/>
        <v>0</v>
      </c>
      <c r="J456" s="32">
        <f t="shared" si="91"/>
        <v>0</v>
      </c>
      <c r="K456" s="32">
        <f t="shared" si="91"/>
        <v>0</v>
      </c>
      <c r="L456" s="32">
        <f t="shared" si="91"/>
        <v>0</v>
      </c>
      <c r="M456" s="32">
        <f t="shared" si="91"/>
        <v>0</v>
      </c>
      <c r="N456" s="32">
        <f t="shared" si="91"/>
        <v>0</v>
      </c>
      <c r="O456" s="32">
        <f t="shared" si="91"/>
        <v>0</v>
      </c>
      <c r="P456" s="32">
        <f t="shared" si="91"/>
        <v>0</v>
      </c>
      <c r="Q456" s="32">
        <f t="shared" si="91"/>
        <v>0</v>
      </c>
      <c r="R456" s="32">
        <f t="shared" si="91"/>
        <v>0</v>
      </c>
      <c r="S456" s="32">
        <f t="shared" si="91"/>
        <v>0</v>
      </c>
      <c r="T456" s="32">
        <f t="shared" si="91"/>
        <v>0</v>
      </c>
      <c r="U456" s="32">
        <f t="shared" si="91"/>
        <v>0</v>
      </c>
      <c r="V456" s="32">
        <f t="shared" si="91"/>
        <v>0</v>
      </c>
      <c r="W456" s="32">
        <f t="shared" si="91"/>
        <v>0</v>
      </c>
      <c r="X456" s="67">
        <f t="shared" si="91"/>
        <v>82757.514</v>
      </c>
      <c r="Y456" s="59">
        <f>X456/G456*100</f>
        <v>11822.502</v>
      </c>
      <c r="Z456" s="161">
        <f>Z457</f>
        <v>700</v>
      </c>
    </row>
    <row r="457" spans="1:26" ht="39.75" customHeight="1" outlineLevel="6" thickBot="1">
      <c r="A457" s="8" t="s">
        <v>394</v>
      </c>
      <c r="B457" s="19">
        <v>953</v>
      </c>
      <c r="C457" s="9" t="s">
        <v>20</v>
      </c>
      <c r="D457" s="9" t="s">
        <v>347</v>
      </c>
      <c r="E457" s="9" t="s">
        <v>5</v>
      </c>
      <c r="F457" s="9"/>
      <c r="G457" s="156">
        <f>G458+G470</f>
        <v>700</v>
      </c>
      <c r="H457" s="2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44"/>
      <c r="X457" s="65">
        <v>82757.514</v>
      </c>
      <c r="Y457" s="59">
        <f>X457/G457*100</f>
        <v>11822.502</v>
      </c>
      <c r="Z457" s="156">
        <f>Z458+Z470</f>
        <v>700</v>
      </c>
    </row>
    <row r="458" spans="1:26" ht="16.5" outlineLevel="6" thickBot="1">
      <c r="A458" s="103" t="s">
        <v>137</v>
      </c>
      <c r="B458" s="133">
        <v>953</v>
      </c>
      <c r="C458" s="92" t="s">
        <v>20</v>
      </c>
      <c r="D458" s="92" t="s">
        <v>355</v>
      </c>
      <c r="E458" s="92" t="s">
        <v>5</v>
      </c>
      <c r="F458" s="92"/>
      <c r="G458" s="158">
        <f>G459+G462+G465</f>
        <v>700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8">
        <f>Z459+Z462+Z465</f>
        <v>700</v>
      </c>
    </row>
    <row r="459" spans="1:26" ht="48" outlineLevel="6" thickBot="1">
      <c r="A459" s="103" t="s">
        <v>198</v>
      </c>
      <c r="B459" s="133">
        <v>953</v>
      </c>
      <c r="C459" s="92" t="s">
        <v>20</v>
      </c>
      <c r="D459" s="92" t="s">
        <v>367</v>
      </c>
      <c r="E459" s="92" t="s">
        <v>5</v>
      </c>
      <c r="F459" s="92"/>
      <c r="G459" s="158">
        <f>G460</f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8">
        <f>Z460</f>
        <v>0</v>
      </c>
    </row>
    <row r="460" spans="1:26" ht="32.25" outlineLevel="6" thickBot="1">
      <c r="A460" s="5" t="s">
        <v>101</v>
      </c>
      <c r="B460" s="21">
        <v>953</v>
      </c>
      <c r="C460" s="6" t="s">
        <v>20</v>
      </c>
      <c r="D460" s="6" t="s">
        <v>367</v>
      </c>
      <c r="E460" s="6" t="s">
        <v>95</v>
      </c>
      <c r="F460" s="6"/>
      <c r="G460" s="159">
        <f>G461</f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9">
        <f>Z461</f>
        <v>0</v>
      </c>
    </row>
    <row r="461" spans="1:26" ht="32.25" outlineLevel="6" thickBot="1">
      <c r="A461" s="89" t="s">
        <v>103</v>
      </c>
      <c r="B461" s="93">
        <v>953</v>
      </c>
      <c r="C461" s="94" t="s">
        <v>20</v>
      </c>
      <c r="D461" s="94" t="s">
        <v>367</v>
      </c>
      <c r="E461" s="94" t="s">
        <v>97</v>
      </c>
      <c r="F461" s="94"/>
      <c r="G461" s="160"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60">
        <v>0</v>
      </c>
    </row>
    <row r="462" spans="1:26" ht="48" outlineLevel="6" thickBot="1">
      <c r="A462" s="103" t="s">
        <v>199</v>
      </c>
      <c r="B462" s="133">
        <v>953</v>
      </c>
      <c r="C462" s="92" t="s">
        <v>20</v>
      </c>
      <c r="D462" s="92" t="s">
        <v>368</v>
      </c>
      <c r="E462" s="92" t="s">
        <v>5</v>
      </c>
      <c r="F462" s="92"/>
      <c r="G462" s="158">
        <f>G463</f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58">
        <f>Z463</f>
        <v>700</v>
      </c>
    </row>
    <row r="463" spans="1:26" ht="16.5" outlineLevel="6" thickBot="1">
      <c r="A463" s="5" t="s">
        <v>123</v>
      </c>
      <c r="B463" s="21">
        <v>953</v>
      </c>
      <c r="C463" s="6" t="s">
        <v>20</v>
      </c>
      <c r="D463" s="6" t="s">
        <v>368</v>
      </c>
      <c r="E463" s="6" t="s">
        <v>122</v>
      </c>
      <c r="F463" s="6"/>
      <c r="G463" s="159">
        <f>G464</f>
        <v>700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9">
        <f>Z464</f>
        <v>700</v>
      </c>
    </row>
    <row r="464" spans="1:26" ht="48" outlineLevel="6" thickBot="1">
      <c r="A464" s="97" t="s">
        <v>213</v>
      </c>
      <c r="B464" s="135">
        <v>953</v>
      </c>
      <c r="C464" s="94" t="s">
        <v>20</v>
      </c>
      <c r="D464" s="94" t="s">
        <v>368</v>
      </c>
      <c r="E464" s="94" t="s">
        <v>89</v>
      </c>
      <c r="F464" s="94"/>
      <c r="G464" s="160">
        <v>700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60">
        <v>700</v>
      </c>
    </row>
    <row r="465" spans="1:26" ht="16.5" outlineLevel="6" thickBot="1">
      <c r="A465" s="115" t="s">
        <v>200</v>
      </c>
      <c r="B465" s="91">
        <v>953</v>
      </c>
      <c r="C465" s="108" t="s">
        <v>20</v>
      </c>
      <c r="D465" s="108" t="s">
        <v>369</v>
      </c>
      <c r="E465" s="108" t="s">
        <v>5</v>
      </c>
      <c r="F465" s="108"/>
      <c r="G465" s="162">
        <f>G466+G469</f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62">
        <f>Z466+Z469</f>
        <v>0</v>
      </c>
    </row>
    <row r="466" spans="1:26" ht="32.25" outlineLevel="6" thickBot="1">
      <c r="A466" s="5" t="s">
        <v>101</v>
      </c>
      <c r="B466" s="21">
        <v>953</v>
      </c>
      <c r="C466" s="6" t="s">
        <v>20</v>
      </c>
      <c r="D466" s="6" t="s">
        <v>369</v>
      </c>
      <c r="E466" s="6" t="s">
        <v>95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9">
        <f>Z467</f>
        <v>0</v>
      </c>
    </row>
    <row r="467" spans="1:26" ht="32.25" outlineLevel="6" thickBot="1">
      <c r="A467" s="89" t="s">
        <v>103</v>
      </c>
      <c r="B467" s="93">
        <v>953</v>
      </c>
      <c r="C467" s="94" t="s">
        <v>20</v>
      </c>
      <c r="D467" s="94" t="s">
        <v>369</v>
      </c>
      <c r="E467" s="94" t="s">
        <v>97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v>0</v>
      </c>
    </row>
    <row r="468" spans="1:26" ht="16.5" outlineLevel="6" thickBot="1">
      <c r="A468" s="5" t="s">
        <v>123</v>
      </c>
      <c r="B468" s="21">
        <v>953</v>
      </c>
      <c r="C468" s="6" t="s">
        <v>20</v>
      </c>
      <c r="D468" s="6" t="s">
        <v>369</v>
      </c>
      <c r="E468" s="6" t="s">
        <v>122</v>
      </c>
      <c r="F468" s="6"/>
      <c r="G468" s="159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9">
        <f>Z469</f>
        <v>0</v>
      </c>
    </row>
    <row r="469" spans="1:26" ht="48" outlineLevel="6" thickBot="1">
      <c r="A469" s="100" t="s">
        <v>213</v>
      </c>
      <c r="B469" s="93">
        <v>953</v>
      </c>
      <c r="C469" s="94" t="s">
        <v>20</v>
      </c>
      <c r="D469" s="94" t="s">
        <v>369</v>
      </c>
      <c r="E469" s="94" t="s">
        <v>89</v>
      </c>
      <c r="F469" s="94"/>
      <c r="G469" s="160"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60">
        <v>0</v>
      </c>
    </row>
    <row r="470" spans="1:26" ht="32.25" outlineLevel="6" thickBot="1">
      <c r="A470" s="151" t="s">
        <v>201</v>
      </c>
      <c r="B470" s="91">
        <v>953</v>
      </c>
      <c r="C470" s="92" t="s">
        <v>20</v>
      </c>
      <c r="D470" s="92" t="s">
        <v>370</v>
      </c>
      <c r="E470" s="92" t="s">
        <v>5</v>
      </c>
      <c r="F470" s="92"/>
      <c r="G470" s="158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58">
        <f>Z471</f>
        <v>0</v>
      </c>
    </row>
    <row r="471" spans="1:26" ht="32.25" outlineLevel="6" thickBot="1">
      <c r="A471" s="5" t="s">
        <v>127</v>
      </c>
      <c r="B471" s="21">
        <v>953</v>
      </c>
      <c r="C471" s="6" t="s">
        <v>20</v>
      </c>
      <c r="D471" s="6" t="s">
        <v>371</v>
      </c>
      <c r="E471" s="6" t="s">
        <v>125</v>
      </c>
      <c r="F471" s="6"/>
      <c r="G471" s="159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59">
        <f>Z472</f>
        <v>0</v>
      </c>
    </row>
    <row r="472" spans="1:26" ht="32.25" outlineLevel="6" thickBot="1">
      <c r="A472" s="89" t="s">
        <v>128</v>
      </c>
      <c r="B472" s="93">
        <v>953</v>
      </c>
      <c r="C472" s="94" t="s">
        <v>20</v>
      </c>
      <c r="D472" s="94" t="s">
        <v>371</v>
      </c>
      <c r="E472" s="94" t="s">
        <v>126</v>
      </c>
      <c r="F472" s="94"/>
      <c r="G472" s="160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60">
        <v>0</v>
      </c>
    </row>
    <row r="473" spans="1:26" ht="16.5" outlineLevel="6" thickBot="1">
      <c r="A473" s="125" t="s">
        <v>34</v>
      </c>
      <c r="B473" s="18">
        <v>953</v>
      </c>
      <c r="C473" s="39" t="s">
        <v>13</v>
      </c>
      <c r="D473" s="39" t="s">
        <v>263</v>
      </c>
      <c r="E473" s="39" t="s">
        <v>5</v>
      </c>
      <c r="F473" s="39"/>
      <c r="G473" s="161">
        <f>G478+G474</f>
        <v>12569.000000000002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61">
        <f>Z478+Z474</f>
        <v>12569.000000000002</v>
      </c>
    </row>
    <row r="474" spans="1:26" ht="32.25" outlineLevel="6" thickBot="1">
      <c r="A474" s="113" t="s">
        <v>138</v>
      </c>
      <c r="B474" s="19">
        <v>953</v>
      </c>
      <c r="C474" s="9" t="s">
        <v>13</v>
      </c>
      <c r="D474" s="9" t="s">
        <v>264</v>
      </c>
      <c r="E474" s="9" t="s">
        <v>5</v>
      </c>
      <c r="F474" s="39"/>
      <c r="G474" s="15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56">
        <f>Z475</f>
        <v>0</v>
      </c>
    </row>
    <row r="475" spans="1:26" ht="32.25" outlineLevel="6" thickBot="1">
      <c r="A475" s="113" t="s">
        <v>139</v>
      </c>
      <c r="B475" s="19">
        <v>953</v>
      </c>
      <c r="C475" s="11" t="s">
        <v>13</v>
      </c>
      <c r="D475" s="11" t="s">
        <v>265</v>
      </c>
      <c r="E475" s="11" t="s">
        <v>5</v>
      </c>
      <c r="F475" s="39"/>
      <c r="G475" s="156">
        <f>G476</f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6">
        <f>Z476</f>
        <v>0</v>
      </c>
    </row>
    <row r="476" spans="1:26" ht="16.5" outlineLevel="6" thickBot="1">
      <c r="A476" s="95" t="s">
        <v>144</v>
      </c>
      <c r="B476" s="91">
        <v>953</v>
      </c>
      <c r="C476" s="92" t="s">
        <v>13</v>
      </c>
      <c r="D476" s="92" t="s">
        <v>270</v>
      </c>
      <c r="E476" s="92" t="s">
        <v>5</v>
      </c>
      <c r="F476" s="92"/>
      <c r="G476" s="146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  <c r="Z476" s="146">
        <f>Z477</f>
        <v>0</v>
      </c>
    </row>
    <row r="477" spans="1:26" ht="16.5" outlineLevel="6" thickBot="1">
      <c r="A477" s="5" t="s">
        <v>112</v>
      </c>
      <c r="B477" s="21">
        <v>953</v>
      </c>
      <c r="C477" s="6" t="s">
        <v>13</v>
      </c>
      <c r="D477" s="6" t="s">
        <v>270</v>
      </c>
      <c r="E477" s="6" t="s">
        <v>234</v>
      </c>
      <c r="F477" s="6"/>
      <c r="G477" s="150"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  <c r="Z477" s="150">
        <v>0</v>
      </c>
    </row>
    <row r="478" spans="1:26" ht="32.25" outlineLevel="6" thickBot="1">
      <c r="A478" s="80" t="s">
        <v>394</v>
      </c>
      <c r="B478" s="19">
        <v>953</v>
      </c>
      <c r="C478" s="11" t="s">
        <v>13</v>
      </c>
      <c r="D478" s="11" t="s">
        <v>347</v>
      </c>
      <c r="E478" s="11" t="s">
        <v>5</v>
      </c>
      <c r="F478" s="11"/>
      <c r="G478" s="157">
        <f>G479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  <c r="Z478" s="157">
        <f>Z479</f>
        <v>12569.000000000002</v>
      </c>
    </row>
    <row r="479" spans="1:26" ht="32.25" outlineLevel="6" thickBot="1">
      <c r="A479" s="80" t="s">
        <v>201</v>
      </c>
      <c r="B479" s="19">
        <v>953</v>
      </c>
      <c r="C479" s="11" t="s">
        <v>13</v>
      </c>
      <c r="D479" s="11" t="s">
        <v>372</v>
      </c>
      <c r="E479" s="11" t="s">
        <v>5</v>
      </c>
      <c r="F479" s="11"/>
      <c r="G479" s="157">
        <f>G480</f>
        <v>12569.000000000002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  <c r="Z479" s="157">
        <f>Z480</f>
        <v>12569.000000000002</v>
      </c>
    </row>
    <row r="480" spans="1:26" ht="31.5" outlineLevel="6">
      <c r="A480" s="95" t="s">
        <v>145</v>
      </c>
      <c r="B480" s="91">
        <v>953</v>
      </c>
      <c r="C480" s="92" t="s">
        <v>13</v>
      </c>
      <c r="D480" s="92" t="s">
        <v>373</v>
      </c>
      <c r="E480" s="92" t="s">
        <v>5</v>
      </c>
      <c r="F480" s="92"/>
      <c r="G480" s="158">
        <f>G481+G485+G488</f>
        <v>12569.000000000002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  <c r="Z480" s="158">
        <f>Z481+Z485+Z488</f>
        <v>12569.000000000002</v>
      </c>
    </row>
    <row r="481" spans="1:26" ht="19.5" customHeight="1" outlineLevel="6" thickBot="1">
      <c r="A481" s="5" t="s">
        <v>114</v>
      </c>
      <c r="B481" s="21">
        <v>953</v>
      </c>
      <c r="C481" s="6" t="s">
        <v>13</v>
      </c>
      <c r="D481" s="6" t="s">
        <v>373</v>
      </c>
      <c r="E481" s="6" t="s">
        <v>113</v>
      </c>
      <c r="F481" s="6"/>
      <c r="G481" s="159">
        <f>G482+G483+G484</f>
        <v>11122.400000000001</v>
      </c>
      <c r="H481" s="159">
        <f aca="true" t="shared" si="92" ref="H481:Z481">H482+H483+H484</f>
        <v>0</v>
      </c>
      <c r="I481" s="159">
        <f t="shared" si="92"/>
        <v>0</v>
      </c>
      <c r="J481" s="159">
        <f t="shared" si="92"/>
        <v>0</v>
      </c>
      <c r="K481" s="159">
        <f t="shared" si="92"/>
        <v>0</v>
      </c>
      <c r="L481" s="159">
        <f t="shared" si="92"/>
        <v>0</v>
      </c>
      <c r="M481" s="159">
        <f t="shared" si="92"/>
        <v>0</v>
      </c>
      <c r="N481" s="159">
        <f t="shared" si="92"/>
        <v>0</v>
      </c>
      <c r="O481" s="159">
        <f t="shared" si="92"/>
        <v>0</v>
      </c>
      <c r="P481" s="159">
        <f t="shared" si="92"/>
        <v>0</v>
      </c>
      <c r="Q481" s="159">
        <f t="shared" si="92"/>
        <v>0</v>
      </c>
      <c r="R481" s="159">
        <f t="shared" si="92"/>
        <v>0</v>
      </c>
      <c r="S481" s="159">
        <f t="shared" si="92"/>
        <v>0</v>
      </c>
      <c r="T481" s="159">
        <f t="shared" si="92"/>
        <v>0</v>
      </c>
      <c r="U481" s="159">
        <f t="shared" si="92"/>
        <v>0</v>
      </c>
      <c r="V481" s="159">
        <f t="shared" si="92"/>
        <v>0</v>
      </c>
      <c r="W481" s="159">
        <f t="shared" si="92"/>
        <v>0</v>
      </c>
      <c r="X481" s="159">
        <f t="shared" si="92"/>
        <v>12003.04085</v>
      </c>
      <c r="Y481" s="159" t="e">
        <f t="shared" si="92"/>
        <v>#DIV/0!</v>
      </c>
      <c r="Z481" s="159">
        <f t="shared" si="92"/>
        <v>11122.400000000001</v>
      </c>
    </row>
    <row r="482" spans="1:26" ht="16.5" outlineLevel="6" thickBot="1">
      <c r="A482" s="89" t="s">
        <v>260</v>
      </c>
      <c r="B482" s="93">
        <v>953</v>
      </c>
      <c r="C482" s="94" t="s">
        <v>13</v>
      </c>
      <c r="D482" s="94" t="s">
        <v>373</v>
      </c>
      <c r="E482" s="94" t="s">
        <v>115</v>
      </c>
      <c r="F482" s="94"/>
      <c r="G482" s="160">
        <v>8567.7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  <c r="Z482" s="160">
        <v>8567.7</v>
      </c>
    </row>
    <row r="483" spans="1:26" ht="32.25" outlineLevel="6" thickBot="1">
      <c r="A483" s="89" t="s">
        <v>262</v>
      </c>
      <c r="B483" s="93">
        <v>953</v>
      </c>
      <c r="C483" s="94" t="s">
        <v>13</v>
      </c>
      <c r="D483" s="94" t="s">
        <v>373</v>
      </c>
      <c r="E483" s="94" t="s">
        <v>116</v>
      </c>
      <c r="F483" s="94"/>
      <c r="G483" s="160">
        <v>0</v>
      </c>
      <c r="H483" s="31">
        <f aca="true" t="shared" si="93" ref="H483:X483">H485+H496</f>
        <v>0</v>
      </c>
      <c r="I483" s="31">
        <f t="shared" si="93"/>
        <v>0</v>
      </c>
      <c r="J483" s="31">
        <f t="shared" si="93"/>
        <v>0</v>
      </c>
      <c r="K483" s="31">
        <f t="shared" si="93"/>
        <v>0</v>
      </c>
      <c r="L483" s="31">
        <f t="shared" si="93"/>
        <v>0</v>
      </c>
      <c r="M483" s="31">
        <f t="shared" si="93"/>
        <v>0</v>
      </c>
      <c r="N483" s="31">
        <f t="shared" si="93"/>
        <v>0</v>
      </c>
      <c r="O483" s="31">
        <f t="shared" si="93"/>
        <v>0</v>
      </c>
      <c r="P483" s="31">
        <f t="shared" si="93"/>
        <v>0</v>
      </c>
      <c r="Q483" s="31">
        <f t="shared" si="93"/>
        <v>0</v>
      </c>
      <c r="R483" s="31">
        <f t="shared" si="93"/>
        <v>0</v>
      </c>
      <c r="S483" s="31">
        <f t="shared" si="93"/>
        <v>0</v>
      </c>
      <c r="T483" s="31">
        <f t="shared" si="93"/>
        <v>0</v>
      </c>
      <c r="U483" s="31">
        <f t="shared" si="93"/>
        <v>0</v>
      </c>
      <c r="V483" s="31">
        <f t="shared" si="93"/>
        <v>0</v>
      </c>
      <c r="W483" s="31">
        <f t="shared" si="93"/>
        <v>0</v>
      </c>
      <c r="X483" s="66">
        <f t="shared" si="93"/>
        <v>12003.04085</v>
      </c>
      <c r="Y483" s="59" t="e">
        <f>X483/G483*100</f>
        <v>#DIV/0!</v>
      </c>
      <c r="Z483" s="160">
        <v>0</v>
      </c>
    </row>
    <row r="484" spans="1:26" ht="48" outlineLevel="6" thickBot="1">
      <c r="A484" s="89" t="s">
        <v>257</v>
      </c>
      <c r="B484" s="93">
        <v>953</v>
      </c>
      <c r="C484" s="94" t="s">
        <v>13</v>
      </c>
      <c r="D484" s="94" t="s">
        <v>373</v>
      </c>
      <c r="E484" s="94" t="s">
        <v>258</v>
      </c>
      <c r="F484" s="94"/>
      <c r="G484" s="160">
        <v>2554.7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66"/>
      <c r="Y484" s="59"/>
      <c r="Z484" s="160">
        <v>2554.7</v>
      </c>
    </row>
    <row r="485" spans="1:26" ht="32.25" outlineLevel="6" thickBot="1">
      <c r="A485" s="5" t="s">
        <v>101</v>
      </c>
      <c r="B485" s="21">
        <v>953</v>
      </c>
      <c r="C485" s="6" t="s">
        <v>13</v>
      </c>
      <c r="D485" s="6" t="s">
        <v>373</v>
      </c>
      <c r="E485" s="6" t="s">
        <v>95</v>
      </c>
      <c r="F485" s="6"/>
      <c r="G485" s="159">
        <f>G486+G487</f>
        <v>1358.6</v>
      </c>
      <c r="H485" s="32">
        <f aca="true" t="shared" si="94" ref="H485:X486">H486</f>
        <v>0</v>
      </c>
      <c r="I485" s="32">
        <f t="shared" si="94"/>
        <v>0</v>
      </c>
      <c r="J485" s="32">
        <f t="shared" si="94"/>
        <v>0</v>
      </c>
      <c r="K485" s="32">
        <f t="shared" si="94"/>
        <v>0</v>
      </c>
      <c r="L485" s="32">
        <f t="shared" si="94"/>
        <v>0</v>
      </c>
      <c r="M485" s="32">
        <f t="shared" si="94"/>
        <v>0</v>
      </c>
      <c r="N485" s="32">
        <f t="shared" si="94"/>
        <v>0</v>
      </c>
      <c r="O485" s="32">
        <f t="shared" si="94"/>
        <v>0</v>
      </c>
      <c r="P485" s="32">
        <f t="shared" si="94"/>
        <v>0</v>
      </c>
      <c r="Q485" s="32">
        <f t="shared" si="94"/>
        <v>0</v>
      </c>
      <c r="R485" s="32">
        <f t="shared" si="94"/>
        <v>0</v>
      </c>
      <c r="S485" s="32">
        <f t="shared" si="94"/>
        <v>0</v>
      </c>
      <c r="T485" s="32">
        <f t="shared" si="94"/>
        <v>0</v>
      </c>
      <c r="U485" s="32">
        <f t="shared" si="94"/>
        <v>0</v>
      </c>
      <c r="V485" s="32">
        <f t="shared" si="94"/>
        <v>0</v>
      </c>
      <c r="W485" s="32">
        <f t="shared" si="94"/>
        <v>0</v>
      </c>
      <c r="X485" s="67">
        <f t="shared" si="94"/>
        <v>12003.04085</v>
      </c>
      <c r="Y485" s="59">
        <f>X485/G485*100</f>
        <v>883.4860039746799</v>
      </c>
      <c r="Z485" s="159">
        <f>Z486+Z487</f>
        <v>1358.6</v>
      </c>
    </row>
    <row r="486" spans="1:26" ht="32.25" outlineLevel="6" thickBot="1">
      <c r="A486" s="89" t="s">
        <v>102</v>
      </c>
      <c r="B486" s="93">
        <v>953</v>
      </c>
      <c r="C486" s="94" t="s">
        <v>13</v>
      </c>
      <c r="D486" s="94" t="s">
        <v>373</v>
      </c>
      <c r="E486" s="94" t="s">
        <v>96</v>
      </c>
      <c r="F486" s="94"/>
      <c r="G486" s="160">
        <v>0</v>
      </c>
      <c r="H486" s="34">
        <f t="shared" si="94"/>
        <v>0</v>
      </c>
      <c r="I486" s="34">
        <f t="shared" si="94"/>
        <v>0</v>
      </c>
      <c r="J486" s="34">
        <f t="shared" si="94"/>
        <v>0</v>
      </c>
      <c r="K486" s="34">
        <f t="shared" si="94"/>
        <v>0</v>
      </c>
      <c r="L486" s="34">
        <f t="shared" si="94"/>
        <v>0</v>
      </c>
      <c r="M486" s="34">
        <f t="shared" si="94"/>
        <v>0</v>
      </c>
      <c r="N486" s="34">
        <f t="shared" si="94"/>
        <v>0</v>
      </c>
      <c r="O486" s="34">
        <f t="shared" si="94"/>
        <v>0</v>
      </c>
      <c r="P486" s="34">
        <f t="shared" si="94"/>
        <v>0</v>
      </c>
      <c r="Q486" s="34">
        <f t="shared" si="94"/>
        <v>0</v>
      </c>
      <c r="R486" s="34">
        <f t="shared" si="94"/>
        <v>0</v>
      </c>
      <c r="S486" s="34">
        <f t="shared" si="94"/>
        <v>0</v>
      </c>
      <c r="T486" s="34">
        <f t="shared" si="94"/>
        <v>0</v>
      </c>
      <c r="U486" s="34">
        <f t="shared" si="94"/>
        <v>0</v>
      </c>
      <c r="V486" s="34">
        <f t="shared" si="94"/>
        <v>0</v>
      </c>
      <c r="W486" s="34">
        <f t="shared" si="94"/>
        <v>0</v>
      </c>
      <c r="X486" s="68">
        <f t="shared" si="94"/>
        <v>12003.04085</v>
      </c>
      <c r="Y486" s="59" t="e">
        <f>X486/G486*100</f>
        <v>#DIV/0!</v>
      </c>
      <c r="Z486" s="160">
        <v>0</v>
      </c>
    </row>
    <row r="487" spans="1:26" ht="32.25" outlineLevel="6" thickBot="1">
      <c r="A487" s="89" t="s">
        <v>103</v>
      </c>
      <c r="B487" s="93">
        <v>953</v>
      </c>
      <c r="C487" s="94" t="s">
        <v>13</v>
      </c>
      <c r="D487" s="94" t="s">
        <v>373</v>
      </c>
      <c r="E487" s="94" t="s">
        <v>97</v>
      </c>
      <c r="F487" s="94"/>
      <c r="G487" s="160">
        <v>1358.6</v>
      </c>
      <c r="H487" s="2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44"/>
      <c r="X487" s="65">
        <v>12003.04085</v>
      </c>
      <c r="Y487" s="59">
        <f>X487/G487*100</f>
        <v>883.4860039746799</v>
      </c>
      <c r="Z487" s="160">
        <v>1358.6</v>
      </c>
    </row>
    <row r="488" spans="1:26" ht="16.5" outlineLevel="6" thickBot="1">
      <c r="A488" s="5" t="s">
        <v>104</v>
      </c>
      <c r="B488" s="21">
        <v>953</v>
      </c>
      <c r="C488" s="6" t="s">
        <v>13</v>
      </c>
      <c r="D488" s="6" t="s">
        <v>373</v>
      </c>
      <c r="E488" s="6" t="s">
        <v>98</v>
      </c>
      <c r="F488" s="6"/>
      <c r="G488" s="159">
        <f>G489+G490</f>
        <v>88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  <c r="Z488" s="159">
        <f>Z489+Z490</f>
        <v>88</v>
      </c>
    </row>
    <row r="489" spans="1:26" ht="32.25" outlineLevel="6" thickBot="1">
      <c r="A489" s="89" t="s">
        <v>105</v>
      </c>
      <c r="B489" s="93">
        <v>953</v>
      </c>
      <c r="C489" s="94" t="s">
        <v>13</v>
      </c>
      <c r="D489" s="94" t="s">
        <v>373</v>
      </c>
      <c r="E489" s="94" t="s">
        <v>99</v>
      </c>
      <c r="F489" s="94"/>
      <c r="G489" s="160">
        <v>3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  <c r="Z489" s="160">
        <v>3</v>
      </c>
    </row>
    <row r="490" spans="1:26" ht="16.5" outlineLevel="6" thickBot="1">
      <c r="A490" s="89" t="s">
        <v>106</v>
      </c>
      <c r="B490" s="93">
        <v>953</v>
      </c>
      <c r="C490" s="94" t="s">
        <v>13</v>
      </c>
      <c r="D490" s="94" t="s">
        <v>373</v>
      </c>
      <c r="E490" s="94" t="s">
        <v>100</v>
      </c>
      <c r="F490" s="94"/>
      <c r="G490" s="160">
        <v>85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  <c r="Z490" s="160">
        <v>85</v>
      </c>
    </row>
    <row r="491" spans="1:26" ht="19.5" outlineLevel="6" thickBot="1">
      <c r="A491" s="109" t="s">
        <v>44</v>
      </c>
      <c r="B491" s="18">
        <v>953</v>
      </c>
      <c r="C491" s="14" t="s">
        <v>43</v>
      </c>
      <c r="D491" s="39" t="s">
        <v>263</v>
      </c>
      <c r="E491" s="14" t="s">
        <v>5</v>
      </c>
      <c r="F491" s="14"/>
      <c r="G491" s="155">
        <f>G493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  <c r="Z491" s="155">
        <f>Z493</f>
        <v>0</v>
      </c>
    </row>
    <row r="492" spans="1:26" ht="16.5" outlineLevel="6" thickBot="1">
      <c r="A492" s="125" t="s">
        <v>40</v>
      </c>
      <c r="B492" s="18">
        <v>953</v>
      </c>
      <c r="C492" s="39" t="s">
        <v>21</v>
      </c>
      <c r="D492" s="39" t="s">
        <v>263</v>
      </c>
      <c r="E492" s="39" t="s">
        <v>5</v>
      </c>
      <c r="F492" s="39"/>
      <c r="G492" s="161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  <c r="Z492" s="161">
        <f>Z493</f>
        <v>0</v>
      </c>
    </row>
    <row r="493" spans="1:26" ht="32.25" outlineLevel="6" thickBot="1">
      <c r="A493" s="113" t="s">
        <v>138</v>
      </c>
      <c r="B493" s="19">
        <v>953</v>
      </c>
      <c r="C493" s="9" t="s">
        <v>21</v>
      </c>
      <c r="D493" s="9" t="s">
        <v>264</v>
      </c>
      <c r="E493" s="9" t="s">
        <v>5</v>
      </c>
      <c r="F493" s="9"/>
      <c r="G493" s="156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  <c r="Z493" s="156">
        <f>Z494</f>
        <v>0</v>
      </c>
    </row>
    <row r="494" spans="1:26" ht="32.25" outlineLevel="6" thickBot="1">
      <c r="A494" s="113" t="s">
        <v>139</v>
      </c>
      <c r="B494" s="19">
        <v>953</v>
      </c>
      <c r="C494" s="11" t="s">
        <v>21</v>
      </c>
      <c r="D494" s="11" t="s">
        <v>265</v>
      </c>
      <c r="E494" s="11" t="s">
        <v>5</v>
      </c>
      <c r="F494" s="11"/>
      <c r="G494" s="157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  <c r="Z494" s="157">
        <f>Z495</f>
        <v>0</v>
      </c>
    </row>
    <row r="495" spans="1:26" ht="63.75" outlineLevel="6" thickBot="1">
      <c r="A495" s="115" t="s">
        <v>202</v>
      </c>
      <c r="B495" s="91">
        <v>953</v>
      </c>
      <c r="C495" s="92" t="s">
        <v>21</v>
      </c>
      <c r="D495" s="92" t="s">
        <v>374</v>
      </c>
      <c r="E495" s="92" t="s">
        <v>5</v>
      </c>
      <c r="F495" s="92"/>
      <c r="G495" s="158">
        <f>G496</f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  <c r="Z495" s="158">
        <f>Z496</f>
        <v>0</v>
      </c>
    </row>
    <row r="496" spans="1:26" ht="32.25" outlineLevel="6" thickBot="1">
      <c r="A496" s="5" t="s">
        <v>127</v>
      </c>
      <c r="B496" s="21">
        <v>953</v>
      </c>
      <c r="C496" s="6" t="s">
        <v>21</v>
      </c>
      <c r="D496" s="6" t="s">
        <v>374</v>
      </c>
      <c r="E496" s="6" t="s">
        <v>125</v>
      </c>
      <c r="F496" s="6"/>
      <c r="G496" s="159">
        <f>G497</f>
        <v>0</v>
      </c>
      <c r="H496" s="32">
        <f aca="true" t="shared" si="95" ref="H496:X496">H497</f>
        <v>0</v>
      </c>
      <c r="I496" s="32">
        <f t="shared" si="95"/>
        <v>0</v>
      </c>
      <c r="J496" s="32">
        <f t="shared" si="95"/>
        <v>0</v>
      </c>
      <c r="K496" s="32">
        <f t="shared" si="95"/>
        <v>0</v>
      </c>
      <c r="L496" s="32">
        <f t="shared" si="95"/>
        <v>0</v>
      </c>
      <c r="M496" s="32">
        <f t="shared" si="95"/>
        <v>0</v>
      </c>
      <c r="N496" s="32">
        <f t="shared" si="95"/>
        <v>0</v>
      </c>
      <c r="O496" s="32">
        <f t="shared" si="95"/>
        <v>0</v>
      </c>
      <c r="P496" s="32">
        <f t="shared" si="95"/>
        <v>0</v>
      </c>
      <c r="Q496" s="32">
        <f t="shared" si="95"/>
        <v>0</v>
      </c>
      <c r="R496" s="32">
        <f t="shared" si="95"/>
        <v>0</v>
      </c>
      <c r="S496" s="32">
        <f t="shared" si="95"/>
        <v>0</v>
      </c>
      <c r="T496" s="32">
        <f t="shared" si="95"/>
        <v>0</v>
      </c>
      <c r="U496" s="32">
        <f t="shared" si="95"/>
        <v>0</v>
      </c>
      <c r="V496" s="32">
        <f t="shared" si="95"/>
        <v>0</v>
      </c>
      <c r="W496" s="32">
        <f t="shared" si="95"/>
        <v>0</v>
      </c>
      <c r="X496" s="67">
        <f t="shared" si="95"/>
        <v>0</v>
      </c>
      <c r="Y496" s="59">
        <v>0</v>
      </c>
      <c r="Z496" s="159">
        <f>Z497</f>
        <v>0</v>
      </c>
    </row>
    <row r="497" spans="1:26" ht="31.5" outlineLevel="6">
      <c r="A497" s="89" t="s">
        <v>128</v>
      </c>
      <c r="B497" s="93">
        <v>953</v>
      </c>
      <c r="C497" s="94" t="s">
        <v>21</v>
      </c>
      <c r="D497" s="94" t="s">
        <v>374</v>
      </c>
      <c r="E497" s="94" t="s">
        <v>126</v>
      </c>
      <c r="F497" s="94"/>
      <c r="G497" s="160">
        <v>0</v>
      </c>
      <c r="H497" s="2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44"/>
      <c r="X497" s="65">
        <v>0</v>
      </c>
      <c r="Y497" s="59">
        <v>0</v>
      </c>
      <c r="Z497" s="160">
        <v>0</v>
      </c>
    </row>
    <row r="498" spans="1:26" ht="18.75">
      <c r="A498" s="48" t="s">
        <v>22</v>
      </c>
      <c r="B498" s="48"/>
      <c r="C498" s="48"/>
      <c r="D498" s="48"/>
      <c r="E498" s="48"/>
      <c r="F498" s="48"/>
      <c r="G498" s="148">
        <f>G379+G15</f>
        <v>239417</v>
      </c>
      <c r="H498" s="38" t="e">
        <f>#REF!+#REF!+H379+H15</f>
        <v>#REF!</v>
      </c>
      <c r="I498" s="38" t="e">
        <f>#REF!+#REF!+I379+I15</f>
        <v>#REF!</v>
      </c>
      <c r="J498" s="38" t="e">
        <f>#REF!+#REF!+J379+J15</f>
        <v>#REF!</v>
      </c>
      <c r="K498" s="38" t="e">
        <f>#REF!+#REF!+K379+K15</f>
        <v>#REF!</v>
      </c>
      <c r="L498" s="38" t="e">
        <f>#REF!+#REF!+L379+L15</f>
        <v>#REF!</v>
      </c>
      <c r="M498" s="38" t="e">
        <f>#REF!+#REF!+M379+M15</f>
        <v>#REF!</v>
      </c>
      <c r="N498" s="38" t="e">
        <f>#REF!+#REF!+N379+N15</f>
        <v>#REF!</v>
      </c>
      <c r="O498" s="38" t="e">
        <f>#REF!+#REF!+O379+O15</f>
        <v>#REF!</v>
      </c>
      <c r="P498" s="38" t="e">
        <f>#REF!+#REF!+P379+P15</f>
        <v>#REF!</v>
      </c>
      <c r="Q498" s="38" t="e">
        <f>#REF!+#REF!+Q379+Q15</f>
        <v>#REF!</v>
      </c>
      <c r="R498" s="38" t="e">
        <f>#REF!+#REF!+R379+R15</f>
        <v>#REF!</v>
      </c>
      <c r="S498" s="38" t="e">
        <f>#REF!+#REF!+S379+S15</f>
        <v>#REF!</v>
      </c>
      <c r="T498" s="38" t="e">
        <f>#REF!+#REF!+T379+T15</f>
        <v>#REF!</v>
      </c>
      <c r="U498" s="38" t="e">
        <f>#REF!+#REF!+U379+U15</f>
        <v>#REF!</v>
      </c>
      <c r="V498" s="38" t="e">
        <f>#REF!+#REF!+V379+V15</f>
        <v>#REF!</v>
      </c>
      <c r="W498" s="38" t="e">
        <f>#REF!+#REF!+W379+W15</f>
        <v>#REF!</v>
      </c>
      <c r="X498" s="76" t="e">
        <f>#REF!+#REF!+X379+X15</f>
        <v>#REF!</v>
      </c>
      <c r="Y498" s="56" t="e">
        <f>X498/G498*100</f>
        <v>#REF!</v>
      </c>
      <c r="Z498" s="148">
        <f>Z379+Z15</f>
        <v>243383</v>
      </c>
    </row>
    <row r="499" spans="1:23" ht="15.75">
      <c r="A499" s="1"/>
      <c r="B499" s="2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</sheetData>
  <sheetProtection/>
  <autoFilter ref="A14:Z498"/>
  <mergeCells count="7">
    <mergeCell ref="A12:Z12"/>
    <mergeCell ref="B7:W7"/>
    <mergeCell ref="B8:W8"/>
    <mergeCell ref="C9:V9"/>
    <mergeCell ref="A11:V11"/>
    <mergeCell ref="B2:W2"/>
    <mergeCell ref="B3:W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2016-08-28T22:17:43Z</dcterms:modified>
  <cp:category/>
  <cp:version/>
  <cp:contentType/>
  <cp:contentStatus/>
</cp:coreProperties>
</file>